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56" yWindow="576" windowWidth="15576" windowHeight="11952"/>
  </bookViews>
  <sheets>
    <sheet name="Доходы" sheetId="2" r:id="rId1"/>
  </sheets>
  <calcPr calcId="145621"/>
</workbook>
</file>

<file path=xl/calcChain.xml><?xml version="1.0" encoding="utf-8"?>
<calcChain xmlns="http://schemas.openxmlformats.org/spreadsheetml/2006/main">
  <c r="F73" i="2" l="1"/>
  <c r="F67" i="2" s="1"/>
  <c r="F62" i="2" s="1"/>
  <c r="F76" i="2"/>
  <c r="F68" i="2"/>
  <c r="F63" i="2"/>
  <c r="E68" i="2"/>
  <c r="E67" i="2" s="1"/>
  <c r="D68" i="2"/>
  <c r="D67" i="2" s="1"/>
  <c r="F71" i="2"/>
  <c r="E43" i="2"/>
  <c r="D43" i="2"/>
  <c r="E50" i="2"/>
  <c r="E49" i="2" s="1"/>
  <c r="D50" i="2"/>
  <c r="D49" i="2" s="1"/>
  <c r="E63" i="2"/>
  <c r="D63" i="2"/>
  <c r="E73" i="2"/>
  <c r="D73" i="2"/>
  <c r="E29" i="2"/>
  <c r="E28" i="2" s="1"/>
  <c r="D29" i="2"/>
  <c r="D28" i="2" s="1"/>
  <c r="F27" i="2"/>
  <c r="F30" i="2"/>
  <c r="F31" i="2"/>
  <c r="F32" i="2"/>
  <c r="F33" i="2"/>
  <c r="F34" i="2"/>
  <c r="F35" i="2"/>
  <c r="F36" i="2"/>
  <c r="F37" i="2"/>
  <c r="F38" i="2"/>
  <c r="F39" i="2"/>
  <c r="F40" i="2"/>
  <c r="F41" i="2"/>
  <c r="F44" i="2"/>
  <c r="F45" i="2"/>
  <c r="F46" i="2"/>
  <c r="F43" i="2" s="1"/>
  <c r="F51" i="2"/>
  <c r="F52" i="2"/>
  <c r="F53" i="2"/>
  <c r="F50" i="2" s="1"/>
  <c r="F49" i="2" s="1"/>
  <c r="F55" i="2"/>
  <c r="F56" i="2"/>
  <c r="F57" i="2"/>
  <c r="F58" i="2"/>
  <c r="F59" i="2"/>
  <c r="F60" i="2"/>
  <c r="F64" i="2"/>
  <c r="F65" i="2"/>
  <c r="F69" i="2"/>
  <c r="F70" i="2"/>
  <c r="F74" i="2"/>
  <c r="F75" i="2"/>
  <c r="D62" i="2" l="1"/>
  <c r="D42" i="2"/>
  <c r="D26" i="2" s="1"/>
  <c r="F26" i="2" s="1"/>
  <c r="F42" i="2"/>
  <c r="E62" i="2"/>
  <c r="E42" i="2" s="1"/>
  <c r="E26" i="2" s="1"/>
  <c r="F29" i="2"/>
  <c r="F28" i="2" s="1"/>
</calcChain>
</file>

<file path=xl/sharedStrings.xml><?xml version="1.0" encoding="utf-8"?>
<sst xmlns="http://schemas.openxmlformats.org/spreadsheetml/2006/main" count="160" uniqueCount="110">
  <si>
    <t xml:space="preserve"> Наименование показателя</t>
  </si>
  <si>
    <t>Код строки</t>
  </si>
  <si>
    <t>Код дохода по бюджетной классификации</t>
  </si>
  <si>
    <t>4</t>
  </si>
  <si>
    <t>5</t>
  </si>
  <si>
    <t xml:space="preserve">Доходы бюджета - всего  </t>
  </si>
  <si>
    <t>010</t>
  </si>
  <si>
    <t>х</t>
  </si>
  <si>
    <t>в том числе:</t>
  </si>
  <si>
    <t>БЕЗВОЗМЕЗДНЫЕ ПОСТУПЛЕНИЯ</t>
  </si>
  <si>
    <t>00320000000000000000</t>
  </si>
  <si>
    <t>БЕЗВОЗМЕЗДНЫЕ ПОСТУПЛЕНИЯ ОТ ДРУГИХ БЮДЖЕТОВ БЮДЖЕТНОЙ СИСТЕМЫ РОССИЙСКОЙ ФЕДЕРАЦИИ</t>
  </si>
  <si>
    <t>00320200000000000000</t>
  </si>
  <si>
    <t>Дотации бюджетам бюджетной системы Российской Федерации</t>
  </si>
  <si>
    <t>00320210000000000151</t>
  </si>
  <si>
    <t>Дотации на выравнивание бюджетной обеспеченности</t>
  </si>
  <si>
    <t>00320215001000000151</t>
  </si>
  <si>
    <t>Дотации бюджетам сельских поселений на выравнивание бюджетной обеспеченности</t>
  </si>
  <si>
    <t>00320215001100000151</t>
  </si>
  <si>
    <t>Субвенции бюджетам бюджетной системы Российской Федерации</t>
  </si>
  <si>
    <t>00320230000000000151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</si>
  <si>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</si>
  <si>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00320235118000000151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</si>
  <si>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</si>
  <si>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00320235118100000151</t>
  </si>
  <si>
    <t>Иные межбюджетные трансферты</t>
  </si>
  <si>
    <t>00320240000000000151</t>
  </si>
  <si>
    <t>Прочие межбюджетные трансферты, передаваемые бюджетам</t>
  </si>
  <si>
    <t>00320249999000000151</t>
  </si>
  <si>
    <t>Прочие межбюджетные трансферты, передаваемые бюджетам сельских поселений</t>
  </si>
  <si>
    <t>00320249999100000151</t>
  </si>
  <si>
    <t>ВОЗВРАТ ОСТАТКОВ СУБСИДИЙ, СУБВЕНЦИЙ И ИНЫХ МЕЖБЮДЖЕТНЫХ ТРАНСФЕРТОВ, ИМЕЮЩИХ ЦЕЛЕВОЕ НАЗНАЧЕНИЕ, ПРОШЛЫХ ЛЕТ</t>
  </si>
  <si>
    <t>00321900000000000000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</si>
  <si>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</si>
  <si>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00321900000100000151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</si>
  <si>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</si>
  <si>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00321960010100000151</t>
  </si>
  <si>
    <t>НАЛОГОВЫЕ И НЕНАЛОГОВЫЕ ДОХОДЫ</t>
  </si>
  <si>
    <t>18210000000000000000</t>
  </si>
  <si>
    <t>НАЛОГИ НА ПРИБЫЛЬ, ДОХОДЫ</t>
  </si>
  <si>
    <t>18210100000000000000</t>
  </si>
  <si>
    <t>Налог на доходы физических лиц</t>
  </si>
  <si>
    <t>18210102000010000110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</si>
  <si>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</si>
  <si>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</si>
  <si>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</si>
  <si>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</si>
  <si>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</si>
  <si>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18210102010012100110</t>
  </si>
  <si>
    <t>НАЛОГИ НА СОВОКУПНЫЙ ДОХОД</t>
  </si>
  <si>
    <t>18210500000000000000</t>
  </si>
  <si>
    <t>Налог, взимаемый в связи с применением упрощенной системы налогообложения</t>
  </si>
  <si>
    <t>18210501000000000110</t>
  </si>
  <si>
    <t>Налог, взимаемый с налогоплательщиков, выбравших в качестве объекта налогообложения доходы</t>
  </si>
  <si>
    <t>18210501010010000110</t>
  </si>
  <si>
    <t>18210501011010000110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</si>
  <si>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</si>
  <si>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18210501011011000110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</si>
  <si>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</si>
  <si>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18210501011012100110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</si>
  <si>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</si>
  <si>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</si>
  <si>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</si>
  <si>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18210501021010000110</t>
  </si>
  <si>
    <t>Налог, взимаемый с налогоплательщиков, выбравших в качестве объекта налогообложения доходы, уменьшенные на величину расходов (сумма платежа (перерасчеты, недоимка и задолженность по соответствующему платежу, в том числе по отмененному)</t>
  </si>
  <si>
    <t>18210501021011000110</t>
  </si>
  <si>
    <t>Единый сельскохозяйственный налог</t>
  </si>
  <si>
    <t>18210503000010000110</t>
  </si>
  <si>
    <t>18210503010010000110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</si>
  <si>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</si>
  <si>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18210503010011000110</t>
  </si>
  <si>
    <t>Единый сельскохозяйственный налог (пени по соответствующему платежу)</t>
  </si>
  <si>
    <t>18210503010012100110</t>
  </si>
  <si>
    <t>НАЛОГИ НА ИМУЩЕСТВО</t>
  </si>
  <si>
    <t>18210600000000000000</t>
  </si>
  <si>
    <t>Налог на имущество физических лиц</t>
  </si>
  <si>
    <t>18210601000000000110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</si>
  <si>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</si>
  <si>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</si>
  <si>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</si>
  <si>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</si>
  <si>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</si>
  <si>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18210601030102100110</t>
  </si>
  <si>
    <t>Земельный налог</t>
  </si>
  <si>
    <t>18210606000000000110</t>
  </si>
  <si>
    <t>Земельный налог с организаций</t>
  </si>
  <si>
    <t>18210606030000000110</t>
  </si>
  <si>
    <t>Земельный налог с организаций, обладающих земельным участком,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</si>
  <si>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</si>
  <si>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</si>
  <si>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18210606033101000110</t>
  </si>
  <si>
    <t>Земельный налог с организаций, обладающих земельным участком, расположенным в границах сельских поселений  (суммы денежных взысканий (штрафов) по соответствующему платежу согласно законодательству Российской Федерации)</t>
  </si>
  <si>
    <t>18210606033103000110</t>
  </si>
  <si>
    <t>Земельный налог с физических лиц</t>
  </si>
  <si>
    <t>18210606040000000110</t>
  </si>
  <si>
    <t>Земельный налог с физических лиц,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</si>
  <si>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</si>
  <si>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</si>
  <si>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18210606043101000110</t>
  </si>
  <si>
    <t>Земельный налог с физических лиц, обладающих земельным участком, расположенным в границах сельских поселений  (пени по соответствующему платежу)</t>
  </si>
  <si>
    <t>18210606043102100110</t>
  </si>
  <si>
    <t>Приложение №1 к Постановлению Администрации сельского поселения "Деревня Березовка" №____ от ___________2018 года</t>
  </si>
  <si>
    <t>Утверждено на 2018 год</t>
  </si>
  <si>
    <t>Отклонения</t>
  </si>
  <si>
    <t>(руб)</t>
  </si>
  <si>
    <t>Исполнение доходов бюджета сельского поселения "Деревня Березовка" за 2 квартал 2018 года</t>
  </si>
  <si>
    <t>Исполнено на 01.07.2018</t>
  </si>
  <si>
    <t>18210102030011000110</t>
  </si>
  <si>
    <t>налог на доходы физических лиц с доходов, полученных физическими лицами в соотвтствии со ст.228 Налогового кодекса РФ (сумма платежа(перерасчеты, недоимка и задолженность по соответствующему платежу, в том числе по отмененному)</t>
  </si>
  <si>
    <t>18210606033102100110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</si>
</sst>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_ ;\-#,##0.00"/>
  </numFmts>
  <fonts count="22" x14ac:knownFonts="1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sz val="11"/>
      <color rgb="FF000000"/>
      <name val="Calibri"/>
      <scheme val="minor"/>
    </font>
    <font>
      <sz val="11"/>
      <color rgb="FF000000"/>
      <name val="Arial"/>
    </font>
    <font>
      <b/>
      <sz val="10"/>
      <color rgb="FF000000"/>
      <name val="Arial"/>
    </font>
    <font>
      <sz val="8"/>
      <color rgb="FF000000"/>
      <name val="Arial"/>
    </font>
    <font>
      <u/>
      <sz val="8"/>
      <color rgb="FF000000"/>
      <name val="Arial"/>
    </font>
    <font>
      <b/>
      <sz val="11"/>
      <color rgb="FF000000"/>
      <name val="Arial"/>
    </font>
    <font>
      <b/>
      <sz val="11"/>
      <color rgb="FF000000"/>
      <name val="Arial Cyr"/>
    </font>
    <font>
      <sz val="8"/>
      <color rgb="FF000000"/>
      <name val="Arial Cyr"/>
    </font>
    <font>
      <sz val="10"/>
      <color rgb="FF000000"/>
      <name val="Arial Cyr"/>
    </font>
    <font>
      <sz val="9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2"/>
      <color rgb="FF000000"/>
      <name val="Arial"/>
      <family val="2"/>
      <charset val="204"/>
    </font>
    <font>
      <sz val="12"/>
      <color rgb="FF000000"/>
      <name val="Calibri"/>
      <family val="2"/>
      <charset val="204"/>
      <scheme val="minor"/>
    </font>
    <font>
      <sz val="12"/>
      <name val="Calibri"/>
      <family val="2"/>
      <scheme val="minor"/>
    </font>
    <font>
      <b/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u/>
      <sz val="10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5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rgb="FF000000"/>
      </right>
      <top/>
      <bottom/>
      <diagonal/>
    </border>
  </borders>
  <cellStyleXfs count="182">
    <xf numFmtId="0" fontId="0" fillId="0" borderId="0"/>
    <xf numFmtId="0" fontId="1" fillId="0" borderId="1"/>
    <xf numFmtId="0" fontId="2" fillId="0" borderId="1">
      <alignment horizontal="right"/>
    </xf>
    <xf numFmtId="0" fontId="3" fillId="0" borderId="1"/>
    <xf numFmtId="0" fontId="4" fillId="0" borderId="1"/>
    <xf numFmtId="0" fontId="5" fillId="0" borderId="1">
      <alignment horizontal="center"/>
    </xf>
    <xf numFmtId="0" fontId="6" fillId="0" borderId="1">
      <alignment horizontal="center"/>
    </xf>
    <xf numFmtId="0" fontId="1" fillId="0" borderId="2"/>
    <xf numFmtId="0" fontId="5" fillId="0" borderId="1"/>
    <xf numFmtId="49" fontId="1" fillId="0" borderId="3"/>
    <xf numFmtId="0" fontId="6" fillId="0" borderId="4">
      <alignment horizontal="center"/>
    </xf>
    <xf numFmtId="49" fontId="6" fillId="0" borderId="5">
      <alignment horizontal="right"/>
    </xf>
    <xf numFmtId="49" fontId="6" fillId="0" borderId="6">
      <alignment horizontal="center"/>
    </xf>
    <xf numFmtId="0" fontId="6" fillId="0" borderId="1"/>
    <xf numFmtId="0" fontId="6" fillId="0" borderId="5">
      <alignment horizontal="right"/>
    </xf>
    <xf numFmtId="164" fontId="6" fillId="0" borderId="7">
      <alignment horizontal="center"/>
    </xf>
    <xf numFmtId="0" fontId="6" fillId="0" borderId="1">
      <alignment horizontal="left"/>
    </xf>
    <xf numFmtId="49" fontId="6" fillId="0" borderId="1"/>
    <xf numFmtId="49" fontId="6" fillId="0" borderId="8"/>
    <xf numFmtId="49" fontId="6" fillId="0" borderId="9"/>
    <xf numFmtId="49" fontId="6" fillId="0" borderId="7">
      <alignment horizontal="center"/>
    </xf>
    <xf numFmtId="0" fontId="7" fillId="0" borderId="1">
      <alignment horizontal="left" wrapText="1"/>
    </xf>
    <xf numFmtId="49" fontId="6" fillId="0" borderId="7"/>
    <xf numFmtId="49" fontId="6" fillId="0" borderId="10">
      <alignment horizontal="center"/>
    </xf>
    <xf numFmtId="0" fontId="8" fillId="0" borderId="2">
      <alignment horizontal="center"/>
    </xf>
    <xf numFmtId="0" fontId="6" fillId="0" borderId="11">
      <alignment horizontal="center" vertical="top" wrapText="1"/>
    </xf>
    <xf numFmtId="49" fontId="6" fillId="0" borderId="11">
      <alignment horizontal="center" vertical="top" wrapText="1"/>
    </xf>
    <xf numFmtId="0" fontId="6" fillId="0" borderId="12">
      <alignment horizontal="center" vertical="center"/>
    </xf>
    <xf numFmtId="0" fontId="6" fillId="0" borderId="4">
      <alignment horizontal="center" vertical="center"/>
    </xf>
    <xf numFmtId="49" fontId="6" fillId="0" borderId="4">
      <alignment horizontal="center" vertical="center"/>
    </xf>
    <xf numFmtId="0" fontId="6" fillId="0" borderId="13">
      <alignment horizontal="left" wrapText="1"/>
    </xf>
    <xf numFmtId="49" fontId="6" fillId="0" borderId="14">
      <alignment horizontal="center" wrapText="1"/>
    </xf>
    <xf numFmtId="49" fontId="6" fillId="0" borderId="15">
      <alignment horizontal="center" vertical="center"/>
    </xf>
    <xf numFmtId="4" fontId="6" fillId="0" borderId="15">
      <alignment horizontal="right" vertical="center" shrinkToFit="1"/>
    </xf>
    <xf numFmtId="4" fontId="6" fillId="0" borderId="16">
      <alignment horizontal="right" vertical="center" shrinkToFi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1">
      <alignment horizontal="center" wrapText="1"/>
    </xf>
    <xf numFmtId="49" fontId="6" fillId="0" borderId="11">
      <alignment horizontal="center" vertical="center"/>
    </xf>
    <xf numFmtId="165" fontId="6" fillId="0" borderId="11">
      <alignment horizontal="right" vertical="center" shrinkToFit="1"/>
    </xf>
    <xf numFmtId="49" fontId="6" fillId="0" borderId="19">
      <alignment horizontal="center" vertical="center"/>
    </xf>
    <xf numFmtId="0" fontId="6" fillId="0" borderId="20">
      <alignment horizontal="left" wrapText="1"/>
    </xf>
    <xf numFmtId="49" fontId="6" fillId="0" borderId="21">
      <alignment horizontal="center" shrinkToFit="1"/>
    </xf>
    <xf numFmtId="49" fontId="6" fillId="0" borderId="22">
      <alignment horizontal="center"/>
    </xf>
    <xf numFmtId="4" fontId="6" fillId="0" borderId="22">
      <alignment horizontal="right" shrinkToFit="1"/>
    </xf>
    <xf numFmtId="4" fontId="6" fillId="0" borderId="23">
      <alignment horizontal="right" shrinkToFit="1"/>
    </xf>
    <xf numFmtId="0" fontId="9" fillId="0" borderId="1">
      <alignment horizontal="center"/>
    </xf>
    <xf numFmtId="49" fontId="10" fillId="0" borderId="1">
      <alignment horizontal="right"/>
    </xf>
    <xf numFmtId="0" fontId="11" fillId="0" borderId="2"/>
    <xf numFmtId="0" fontId="10" fillId="0" borderId="12">
      <alignment horizontal="center" vertical="top" wrapText="1"/>
    </xf>
    <xf numFmtId="0" fontId="10" fillId="0" borderId="11">
      <alignment horizontal="center" vertical="top" wrapText="1"/>
    </xf>
    <xf numFmtId="49" fontId="10" fillId="0" borderId="11">
      <alignment horizontal="center" vertical="top" wrapText="1"/>
    </xf>
    <xf numFmtId="0" fontId="10" fillId="0" borderId="12">
      <alignment horizontal="center" vertical="center"/>
    </xf>
    <xf numFmtId="0" fontId="10" fillId="0" borderId="4">
      <alignment horizontal="center" vertical="center"/>
    </xf>
    <xf numFmtId="49" fontId="10" fillId="0" borderId="4">
      <alignment horizontal="center" vertical="center"/>
    </xf>
    <xf numFmtId="0" fontId="10" fillId="0" borderId="13">
      <alignment horizontal="left" wrapText="1"/>
    </xf>
    <xf numFmtId="0" fontId="10" fillId="0" borderId="14">
      <alignment horizontal="center" vertical="center" shrinkToFit="1"/>
    </xf>
    <xf numFmtId="49" fontId="10" fillId="0" borderId="15">
      <alignment horizontal="center" vertical="center"/>
    </xf>
    <xf numFmtId="4" fontId="10" fillId="0" borderId="15">
      <alignment horizontal="right" shrinkToFit="1"/>
    </xf>
    <xf numFmtId="4" fontId="10" fillId="0" borderId="16">
      <alignment horizontal="right" shrinkToFit="1"/>
    </xf>
    <xf numFmtId="0" fontId="10" fillId="0" borderId="24">
      <alignment horizontal="left" wrapText="1"/>
    </xf>
    <xf numFmtId="0" fontId="10" fillId="0" borderId="25">
      <alignment horizontal="center" vertical="center" shrinkToFit="1"/>
    </xf>
    <xf numFmtId="49" fontId="10" fillId="0" borderId="26">
      <alignment horizontal="center" vertical="center"/>
    </xf>
    <xf numFmtId="165" fontId="10" fillId="0" borderId="26">
      <alignment horizontal="right" vertical="center" shrinkToFit="1"/>
    </xf>
    <xf numFmtId="165" fontId="10" fillId="0" borderId="27">
      <alignment horizontal="right" vertical="center" shrinkToFit="1"/>
    </xf>
    <xf numFmtId="0" fontId="10" fillId="0" borderId="20">
      <alignment horizontal="left" wrapText="1" indent="2"/>
    </xf>
    <xf numFmtId="49" fontId="10" fillId="0" borderId="28">
      <alignment horizontal="center" shrinkToFit="1"/>
    </xf>
    <xf numFmtId="49" fontId="10" fillId="0" borderId="29">
      <alignment horizontal="center"/>
    </xf>
    <xf numFmtId="4" fontId="10" fillId="0" borderId="29">
      <alignment horizontal="right" shrinkToFit="1"/>
    </xf>
    <xf numFmtId="4" fontId="10" fillId="0" borderId="30">
      <alignment horizontal="right" shrinkToFit="1"/>
    </xf>
    <xf numFmtId="0" fontId="11" fillId="0" borderId="31"/>
    <xf numFmtId="0" fontId="11" fillId="0" borderId="32"/>
    <xf numFmtId="0" fontId="10" fillId="0" borderId="33">
      <alignment horizontal="left" wrapText="1"/>
    </xf>
    <xf numFmtId="0" fontId="10" fillId="0" borderId="34">
      <alignment horizontal="center" vertical="center" shrinkToFit="1"/>
    </xf>
    <xf numFmtId="49" fontId="10" fillId="0" borderId="35">
      <alignment horizontal="center"/>
    </xf>
    <xf numFmtId="2" fontId="10" fillId="0" borderId="35">
      <alignment horizontal="center" shrinkToFit="1"/>
    </xf>
    <xf numFmtId="4" fontId="10" fillId="0" borderId="35">
      <alignment horizontal="right" shrinkToFit="1"/>
    </xf>
    <xf numFmtId="2" fontId="10" fillId="0" borderId="36">
      <alignment horizontal="center" shrinkToFit="1"/>
    </xf>
    <xf numFmtId="0" fontId="3" fillId="0" borderId="37"/>
    <xf numFmtId="0" fontId="3" fillId="0" borderId="38"/>
    <xf numFmtId="0" fontId="9" fillId="0" borderId="1"/>
    <xf numFmtId="0" fontId="12" fillId="0" borderId="2">
      <alignment horizontal="left" wrapText="1"/>
    </xf>
    <xf numFmtId="0" fontId="12" fillId="0" borderId="2">
      <alignment horizontal="center" vertical="center"/>
    </xf>
    <xf numFmtId="0" fontId="12" fillId="0" borderId="2">
      <alignment horizontal="left"/>
    </xf>
    <xf numFmtId="49" fontId="12" fillId="0" borderId="2"/>
    <xf numFmtId="0" fontId="12" fillId="0" borderId="2"/>
    <xf numFmtId="0" fontId="12" fillId="0" borderId="12">
      <alignment horizontal="center" vertical="top" wrapText="1"/>
    </xf>
    <xf numFmtId="49" fontId="12" fillId="0" borderId="11">
      <alignment horizontal="center" vertical="top" wrapText="1"/>
    </xf>
    <xf numFmtId="0" fontId="12" fillId="0" borderId="11">
      <alignment horizontal="center" vertical="top" wrapText="1"/>
    </xf>
    <xf numFmtId="0" fontId="12" fillId="0" borderId="11">
      <alignment horizontal="center" vertical="top"/>
    </xf>
    <xf numFmtId="0" fontId="10" fillId="0" borderId="12">
      <alignment horizontal="center"/>
    </xf>
    <xf numFmtId="0" fontId="10" fillId="0" borderId="4">
      <alignment horizontal="center"/>
    </xf>
    <xf numFmtId="0" fontId="10" fillId="0" borderId="28">
      <alignment horizontal="center" vertical="center" shrinkToFit="1"/>
    </xf>
    <xf numFmtId="49" fontId="10" fillId="0" borderId="29">
      <alignment horizontal="center" vertical="center"/>
    </xf>
    <xf numFmtId="165" fontId="10" fillId="0" borderId="29">
      <alignment horizontal="right" vertical="center" shrinkToFit="1"/>
    </xf>
    <xf numFmtId="165" fontId="10" fillId="0" borderId="30">
      <alignment horizontal="right" vertical="center" shrinkToFit="1"/>
    </xf>
    <xf numFmtId="0" fontId="10" fillId="0" borderId="24">
      <alignment horizontal="left" wrapText="1" indent="2"/>
    </xf>
    <xf numFmtId="0" fontId="11" fillId="0" borderId="26"/>
    <xf numFmtId="0" fontId="11" fillId="0" borderId="27"/>
    <xf numFmtId="0" fontId="10" fillId="0" borderId="39">
      <alignment horizontal="left" wrapText="1"/>
    </xf>
    <xf numFmtId="0" fontId="10" fillId="0" borderId="40">
      <alignment horizontal="left" wrapText="1"/>
    </xf>
    <xf numFmtId="0" fontId="10" fillId="0" borderId="18">
      <alignment horizontal="center" vertical="center" shrinkToFit="1"/>
    </xf>
    <xf numFmtId="49" fontId="10" fillId="0" borderId="11">
      <alignment horizontal="center" vertical="center"/>
    </xf>
    <xf numFmtId="165" fontId="10" fillId="0" borderId="11">
      <alignment horizontal="right" vertical="center" shrinkToFit="1"/>
    </xf>
    <xf numFmtId="165" fontId="10" fillId="0" borderId="19">
      <alignment horizontal="right" vertical="center" shrinkToFit="1"/>
    </xf>
    <xf numFmtId="0" fontId="10" fillId="0" borderId="33">
      <alignment horizontal="left" wrapText="1" indent="2"/>
    </xf>
    <xf numFmtId="3" fontId="10" fillId="0" borderId="19">
      <alignment horizontal="right" vertical="center" shrinkToFit="1"/>
    </xf>
    <xf numFmtId="165" fontId="10" fillId="0" borderId="11">
      <alignment horizontal="center" vertical="center" shrinkToFit="1"/>
    </xf>
    <xf numFmtId="0" fontId="6" fillId="0" borderId="33">
      <alignment wrapText="1"/>
    </xf>
    <xf numFmtId="3" fontId="10" fillId="0" borderId="19">
      <alignment horizontal="center" vertical="center" shrinkToFit="1"/>
    </xf>
    <xf numFmtId="0" fontId="10" fillId="0" borderId="20">
      <alignment horizontal="left" wrapText="1"/>
    </xf>
    <xf numFmtId="49" fontId="10" fillId="0" borderId="41">
      <alignment horizontal="center" wrapText="1"/>
    </xf>
    <xf numFmtId="49" fontId="10" fillId="0" borderId="4">
      <alignment horizontal="center"/>
    </xf>
    <xf numFmtId="2" fontId="10" fillId="0" borderId="4">
      <alignment horizontal="right" shrinkToFit="1"/>
    </xf>
    <xf numFmtId="49" fontId="10" fillId="0" borderId="42">
      <alignment horizontal="center"/>
    </xf>
    <xf numFmtId="0" fontId="10" fillId="0" borderId="1">
      <alignment horizontal="left" wrapText="1"/>
    </xf>
    <xf numFmtId="49" fontId="10" fillId="0" borderId="1">
      <alignment horizontal="center" wrapText="1"/>
    </xf>
    <xf numFmtId="49" fontId="10" fillId="0" borderId="1">
      <alignment horizontal="center"/>
    </xf>
    <xf numFmtId="0" fontId="3" fillId="0" borderId="2"/>
    <xf numFmtId="49" fontId="10" fillId="0" borderId="2">
      <alignment horizontal="center" wrapText="1"/>
    </xf>
    <xf numFmtId="49" fontId="10" fillId="0" borderId="2">
      <alignment horizontal="center"/>
    </xf>
    <xf numFmtId="49" fontId="10" fillId="0" borderId="2"/>
    <xf numFmtId="0" fontId="10" fillId="0" borderId="43">
      <alignment horizontal="center"/>
    </xf>
    <xf numFmtId="0" fontId="10" fillId="0" borderId="26">
      <alignment horizontal="center"/>
    </xf>
    <xf numFmtId="49" fontId="10" fillId="0" borderId="44">
      <alignment horizontal="center" vertical="center"/>
    </xf>
    <xf numFmtId="49" fontId="10" fillId="0" borderId="31">
      <alignment horizontal="center" vertical="top"/>
    </xf>
    <xf numFmtId="49" fontId="10" fillId="0" borderId="31">
      <alignment horizontal="center" vertical="center"/>
    </xf>
    <xf numFmtId="49" fontId="10" fillId="0" borderId="12">
      <alignment horizontal="center" vertical="center"/>
    </xf>
    <xf numFmtId="0" fontId="11" fillId="0" borderId="3">
      <alignment horizontal="left"/>
    </xf>
    <xf numFmtId="0" fontId="10" fillId="0" borderId="45">
      <alignment horizontal="center"/>
    </xf>
    <xf numFmtId="49" fontId="10" fillId="0" borderId="45">
      <alignment horizontal="center" vertical="center"/>
    </xf>
    <xf numFmtId="49" fontId="10" fillId="0" borderId="26">
      <alignment horizontal="center"/>
    </xf>
    <xf numFmtId="0" fontId="3" fillId="0" borderId="3"/>
    <xf numFmtId="0" fontId="10" fillId="0" borderId="3">
      <alignment horizontal="left"/>
    </xf>
    <xf numFmtId="0" fontId="10" fillId="0" borderId="46">
      <alignment horizontal="left"/>
    </xf>
    <xf numFmtId="0" fontId="10" fillId="0" borderId="29">
      <alignment horizontal="center"/>
    </xf>
    <xf numFmtId="49" fontId="10" fillId="0" borderId="14">
      <alignment horizontal="center" wrapText="1"/>
    </xf>
    <xf numFmtId="49" fontId="10" fillId="0" borderId="15">
      <alignment horizontal="center"/>
    </xf>
    <xf numFmtId="4" fontId="10" fillId="0" borderId="15">
      <alignment horizontal="center"/>
    </xf>
    <xf numFmtId="4" fontId="10" fillId="0" borderId="16">
      <alignment horizontal="center"/>
    </xf>
    <xf numFmtId="49" fontId="10" fillId="0" borderId="25">
      <alignment horizontal="center" wrapText="1"/>
    </xf>
    <xf numFmtId="4" fontId="10" fillId="0" borderId="26">
      <alignment horizontal="center"/>
    </xf>
    <xf numFmtId="4" fontId="10" fillId="0" borderId="27">
      <alignment horizontal="center"/>
    </xf>
    <xf numFmtId="49" fontId="10" fillId="0" borderId="28">
      <alignment horizontal="center" wrapText="1"/>
    </xf>
    <xf numFmtId="4" fontId="10" fillId="0" borderId="29">
      <alignment horizontal="center"/>
    </xf>
    <xf numFmtId="4" fontId="10" fillId="0" borderId="29">
      <alignment horizontal="right"/>
    </xf>
    <xf numFmtId="4" fontId="10" fillId="0" borderId="30">
      <alignment horizontal="center"/>
    </xf>
    <xf numFmtId="0" fontId="10" fillId="0" borderId="17">
      <alignment horizontal="left" wrapText="1"/>
    </xf>
    <xf numFmtId="4" fontId="10" fillId="0" borderId="4">
      <alignment horizontal="center"/>
    </xf>
    <xf numFmtId="4" fontId="10" fillId="0" borderId="11">
      <alignment horizontal="right" shrinkToFit="1"/>
    </xf>
    <xf numFmtId="4" fontId="10" fillId="0" borderId="42">
      <alignment horizontal="center"/>
    </xf>
    <xf numFmtId="0" fontId="11" fillId="0" borderId="37">
      <alignment horizontal="left"/>
    </xf>
    <xf numFmtId="0" fontId="11" fillId="0" borderId="38"/>
    <xf numFmtId="0" fontId="10" fillId="0" borderId="1">
      <alignment horizontal="left"/>
    </xf>
    <xf numFmtId="0" fontId="10" fillId="0" borderId="2">
      <alignment horizontal="center"/>
    </xf>
    <xf numFmtId="49" fontId="10" fillId="0" borderId="37">
      <alignment horizontal="center"/>
    </xf>
    <xf numFmtId="0" fontId="11" fillId="0" borderId="1">
      <alignment horizontal="left"/>
    </xf>
    <xf numFmtId="0" fontId="10" fillId="0" borderId="1"/>
    <xf numFmtId="49" fontId="11" fillId="0" borderId="1"/>
    <xf numFmtId="0" fontId="11" fillId="0" borderId="1"/>
    <xf numFmtId="49" fontId="10" fillId="0" borderId="1">
      <alignment horizontal="left"/>
    </xf>
    <xf numFmtId="0" fontId="6" fillId="0" borderId="2">
      <alignment horizontal="center"/>
    </xf>
    <xf numFmtId="0" fontId="6" fillId="0" borderId="37">
      <alignment horizontal="center"/>
    </xf>
    <xf numFmtId="0" fontId="2" fillId="0" borderId="1">
      <alignment horizontal="center"/>
    </xf>
    <xf numFmtId="0" fontId="10" fillId="0" borderId="1">
      <alignment horizontal="left" vertical="top"/>
    </xf>
    <xf numFmtId="49" fontId="10" fillId="0" borderId="1">
      <alignment horizontal="center"/>
    </xf>
    <xf numFmtId="0" fontId="11" fillId="0" borderId="11">
      <alignment horizontal="left" wrapText="1"/>
    </xf>
    <xf numFmtId="0" fontId="11" fillId="0" borderId="37"/>
    <xf numFmtId="0" fontId="15" fillId="0" borderId="0"/>
    <xf numFmtId="0" fontId="15" fillId="0" borderId="0"/>
    <xf numFmtId="0" fontId="15" fillId="0" borderId="0"/>
    <xf numFmtId="0" fontId="13" fillId="0" borderId="1"/>
    <xf numFmtId="0" fontId="13" fillId="0" borderId="1"/>
    <xf numFmtId="0" fontId="14" fillId="2" borderId="1"/>
    <xf numFmtId="0" fontId="14" fillId="0" borderId="1"/>
    <xf numFmtId="0" fontId="13" fillId="0" borderId="1"/>
    <xf numFmtId="0" fontId="10" fillId="0" borderId="47">
      <alignment horizontal="left" wrapText="1"/>
    </xf>
    <xf numFmtId="0" fontId="10" fillId="0" borderId="12">
      <alignment horizontal="left" wrapText="1"/>
    </xf>
    <xf numFmtId="0" fontId="10" fillId="0" borderId="11">
      <alignment horizontal="center" vertical="center" shrinkToFit="1"/>
    </xf>
    <xf numFmtId="49" fontId="10" fillId="0" borderId="11">
      <alignment horizontal="center" vertical="center" shrinkToFit="1"/>
    </xf>
    <xf numFmtId="4" fontId="10" fillId="0" borderId="11">
      <alignment horizontal="right" vertical="center" shrinkToFit="1"/>
    </xf>
    <xf numFmtId="0" fontId="11" fillId="0" borderId="11">
      <alignment horizontal="left"/>
    </xf>
  </cellStyleXfs>
  <cellXfs count="76">
    <xf numFmtId="0" fontId="0" fillId="0" borderId="0" xfId="0"/>
    <xf numFmtId="0" fontId="16" fillId="0" borderId="1" xfId="1" applyNumberFormat="1" applyFont="1" applyProtection="1"/>
    <xf numFmtId="0" fontId="17" fillId="0" borderId="1" xfId="3" applyNumberFormat="1" applyFont="1" applyProtection="1"/>
    <xf numFmtId="0" fontId="18" fillId="0" borderId="0" xfId="0" applyFont="1" applyProtection="1">
      <protection locked="0"/>
    </xf>
    <xf numFmtId="0" fontId="16" fillId="0" borderId="1" xfId="4" applyNumberFormat="1" applyFont="1" applyProtection="1"/>
    <xf numFmtId="0" fontId="16" fillId="0" borderId="1" xfId="6" applyNumberFormat="1" applyFont="1" applyProtection="1">
      <alignment horizontal="center"/>
    </xf>
    <xf numFmtId="0" fontId="17" fillId="0" borderId="1" xfId="3" applyNumberFormat="1" applyFont="1" applyBorder="1" applyProtection="1"/>
    <xf numFmtId="0" fontId="19" fillId="0" borderId="1" xfId="8" applyNumberFormat="1" applyFont="1" applyProtection="1"/>
    <xf numFmtId="0" fontId="16" fillId="0" borderId="1" xfId="13" applyNumberFormat="1" applyFont="1" applyProtection="1"/>
    <xf numFmtId="0" fontId="16" fillId="0" borderId="1" xfId="16" applyNumberFormat="1" applyFont="1" applyProtection="1">
      <alignment horizontal="left"/>
    </xf>
    <xf numFmtId="49" fontId="16" fillId="0" borderId="1" xfId="17" applyNumberFormat="1" applyFont="1" applyProtection="1"/>
    <xf numFmtId="0" fontId="16" fillId="0" borderId="12" xfId="27" applyNumberFormat="1" applyFont="1" applyProtection="1">
      <alignment horizontal="center" vertical="center"/>
    </xf>
    <xf numFmtId="0" fontId="16" fillId="0" borderId="4" xfId="28" applyNumberFormat="1" applyFont="1" applyProtection="1">
      <alignment horizontal="center" vertical="center"/>
    </xf>
    <xf numFmtId="49" fontId="16" fillId="0" borderId="4" xfId="29" applyNumberFormat="1" applyFont="1" applyProtection="1">
      <alignment horizontal="center" vertical="center"/>
    </xf>
    <xf numFmtId="0" fontId="16" fillId="0" borderId="13" xfId="30" applyNumberFormat="1" applyFont="1" applyProtection="1">
      <alignment horizontal="left" wrapText="1"/>
    </xf>
    <xf numFmtId="49" fontId="16" fillId="0" borderId="14" xfId="31" applyNumberFormat="1" applyFont="1" applyProtection="1">
      <alignment horizontal="center" wrapText="1"/>
    </xf>
    <xf numFmtId="49" fontId="16" fillId="0" borderId="15" xfId="32" applyNumberFormat="1" applyFont="1" applyProtection="1">
      <alignment horizontal="center" vertical="center"/>
    </xf>
    <xf numFmtId="4" fontId="16" fillId="0" borderId="15" xfId="33" applyNumberFormat="1" applyFont="1" applyProtection="1">
      <alignment horizontal="right" vertical="center" shrinkToFit="1"/>
    </xf>
    <xf numFmtId="0" fontId="16" fillId="0" borderId="17" xfId="35" applyNumberFormat="1" applyFont="1" applyProtection="1">
      <alignment horizontal="left" wrapText="1"/>
    </xf>
    <xf numFmtId="49" fontId="16" fillId="0" borderId="18" xfId="36" applyNumberFormat="1" applyFont="1" applyProtection="1">
      <alignment horizontal="center" wrapText="1"/>
    </xf>
    <xf numFmtId="49" fontId="16" fillId="0" borderId="11" xfId="37" applyNumberFormat="1" applyFont="1" applyProtection="1">
      <alignment horizontal="center" wrapText="1"/>
    </xf>
    <xf numFmtId="49" fontId="16" fillId="0" borderId="11" xfId="38" applyNumberFormat="1" applyFont="1" applyProtection="1">
      <alignment horizontal="center" vertical="center"/>
    </xf>
    <xf numFmtId="0" fontId="16" fillId="0" borderId="20" xfId="41" applyNumberFormat="1" applyFont="1" applyProtection="1">
      <alignment horizontal="left" wrapText="1"/>
    </xf>
    <xf numFmtId="49" fontId="16" fillId="0" borderId="21" xfId="42" applyNumberFormat="1" applyFont="1" applyProtection="1">
      <alignment horizontal="center" shrinkToFit="1"/>
    </xf>
    <xf numFmtId="49" fontId="16" fillId="0" borderId="22" xfId="43" applyNumberFormat="1" applyFont="1" applyProtection="1">
      <alignment horizontal="center"/>
    </xf>
    <xf numFmtId="4" fontId="16" fillId="0" borderId="22" xfId="44" applyNumberFormat="1" applyFont="1" applyProtection="1">
      <alignment horizontal="right" shrinkToFit="1"/>
    </xf>
    <xf numFmtId="0" fontId="19" fillId="0" borderId="2" xfId="24" applyNumberFormat="1" applyFont="1" applyProtection="1">
      <alignment horizontal="center"/>
    </xf>
    <xf numFmtId="0" fontId="19" fillId="0" borderId="2" xfId="24" applyFont="1" applyProtection="1">
      <alignment horizontal="center"/>
      <protection locked="0"/>
    </xf>
    <xf numFmtId="0" fontId="16" fillId="3" borderId="20" xfId="41" applyNumberFormat="1" applyFont="1" applyFill="1" applyProtection="1">
      <alignment horizontal="left" wrapText="1"/>
    </xf>
    <xf numFmtId="49" fontId="16" fillId="3" borderId="21" xfId="42" applyNumberFormat="1" applyFont="1" applyFill="1" applyProtection="1">
      <alignment horizontal="center" shrinkToFit="1"/>
    </xf>
    <xf numFmtId="49" fontId="16" fillId="3" borderId="22" xfId="43" applyNumberFormat="1" applyFont="1" applyFill="1" applyProtection="1">
      <alignment horizontal="center"/>
    </xf>
    <xf numFmtId="4" fontId="16" fillId="3" borderId="22" xfId="44" applyNumberFormat="1" applyFont="1" applyFill="1" applyProtection="1">
      <alignment horizontal="right" shrinkToFit="1"/>
    </xf>
    <xf numFmtId="0" fontId="16" fillId="4" borderId="20" xfId="41" applyNumberFormat="1" applyFont="1" applyFill="1" applyProtection="1">
      <alignment horizontal="left" wrapText="1"/>
    </xf>
    <xf numFmtId="0" fontId="20" fillId="0" borderId="1" xfId="21" applyNumberFormat="1" applyFont="1" applyAlignment="1" applyProtection="1">
      <alignment wrapText="1"/>
    </xf>
    <xf numFmtId="0" fontId="20" fillId="0" borderId="1" xfId="21" applyFont="1" applyAlignment="1" applyProtection="1">
      <alignment wrapText="1"/>
      <protection locked="0"/>
    </xf>
    <xf numFmtId="49" fontId="16" fillId="0" borderId="52" xfId="29" applyNumberFormat="1" applyFont="1" applyBorder="1" applyProtection="1">
      <alignment horizontal="center" vertical="center"/>
    </xf>
    <xf numFmtId="165" fontId="16" fillId="0" borderId="44" xfId="39" applyNumberFormat="1" applyFont="1" applyBorder="1" applyProtection="1">
      <alignment horizontal="right" vertical="center" shrinkToFit="1"/>
    </xf>
    <xf numFmtId="4" fontId="16" fillId="0" borderId="53" xfId="44" applyNumberFormat="1" applyFont="1" applyBorder="1" applyProtection="1">
      <alignment horizontal="right" shrinkToFit="1"/>
    </xf>
    <xf numFmtId="0" fontId="16" fillId="0" borderId="49" xfId="3" applyNumberFormat="1" applyFont="1" applyBorder="1" applyAlignment="1" applyProtection="1">
      <alignment horizontal="center" vertical="center"/>
    </xf>
    <xf numFmtId="4" fontId="16" fillId="0" borderId="49" xfId="3" applyNumberFormat="1" applyFont="1" applyBorder="1" applyAlignment="1" applyProtection="1">
      <alignment vertical="center"/>
    </xf>
    <xf numFmtId="0" fontId="17" fillId="0" borderId="1" xfId="3" applyNumberFormat="1" applyFont="1" applyAlignment="1" applyProtection="1">
      <alignment horizontal="right"/>
    </xf>
    <xf numFmtId="4" fontId="16" fillId="0" borderId="49" xfId="3" applyNumberFormat="1" applyFont="1" applyBorder="1" applyAlignment="1" applyProtection="1"/>
    <xf numFmtId="0" fontId="16" fillId="5" borderId="20" xfId="41" applyNumberFormat="1" applyFont="1" applyFill="1" applyProtection="1">
      <alignment horizontal="left" wrapText="1"/>
    </xf>
    <xf numFmtId="49" fontId="16" fillId="5" borderId="21" xfId="42" applyNumberFormat="1" applyFont="1" applyFill="1" applyProtection="1">
      <alignment horizontal="center" shrinkToFit="1"/>
    </xf>
    <xf numFmtId="49" fontId="16" fillId="5" borderId="22" xfId="43" applyNumberFormat="1" applyFont="1" applyFill="1" applyProtection="1">
      <alignment horizontal="center"/>
    </xf>
    <xf numFmtId="4" fontId="16" fillId="5" borderId="22" xfId="44" applyNumberFormat="1" applyFont="1" applyFill="1" applyProtection="1">
      <alignment horizontal="right" shrinkToFit="1"/>
    </xf>
    <xf numFmtId="4" fontId="18" fillId="0" borderId="0" xfId="0" applyNumberFormat="1" applyFont="1" applyProtection="1">
      <protection locked="0"/>
    </xf>
    <xf numFmtId="0" fontId="16" fillId="0" borderId="5" xfId="41" applyNumberFormat="1" applyFont="1" applyBorder="1" applyProtection="1">
      <alignment horizontal="left" wrapText="1"/>
    </xf>
    <xf numFmtId="49" fontId="16" fillId="0" borderId="57" xfId="42" applyNumberFormat="1" applyFont="1" applyBorder="1" applyProtection="1">
      <alignment horizontal="center" shrinkToFit="1"/>
    </xf>
    <xf numFmtId="49" fontId="16" fillId="0" borderId="45" xfId="43" applyNumberFormat="1" applyFont="1" applyBorder="1" applyProtection="1">
      <alignment horizontal="center"/>
    </xf>
    <xf numFmtId="4" fontId="16" fillId="0" borderId="45" xfId="44" applyNumberFormat="1" applyFont="1" applyBorder="1" applyProtection="1">
      <alignment horizontal="right" shrinkToFit="1"/>
    </xf>
    <xf numFmtId="4" fontId="16" fillId="0" borderId="48" xfId="44" applyNumberFormat="1" applyFont="1" applyBorder="1" applyProtection="1">
      <alignment horizontal="right" shrinkToFit="1"/>
    </xf>
    <xf numFmtId="4" fontId="16" fillId="0" borderId="54" xfId="3" applyNumberFormat="1" applyFont="1" applyBorder="1" applyAlignment="1" applyProtection="1"/>
    <xf numFmtId="0" fontId="16" fillId="0" borderId="49" xfId="41" applyNumberFormat="1" applyFont="1" applyBorder="1" applyProtection="1">
      <alignment horizontal="left" wrapText="1"/>
    </xf>
    <xf numFmtId="49" fontId="16" fillId="0" borderId="49" xfId="42" applyNumberFormat="1" applyFont="1" applyBorder="1" applyProtection="1">
      <alignment horizontal="center" shrinkToFit="1"/>
    </xf>
    <xf numFmtId="49" fontId="16" fillId="0" borderId="49" xfId="43" applyNumberFormat="1" applyFont="1" applyBorder="1" applyProtection="1">
      <alignment horizontal="center"/>
    </xf>
    <xf numFmtId="4" fontId="16" fillId="0" borderId="49" xfId="44" applyNumberFormat="1" applyFont="1" applyBorder="1" applyProtection="1">
      <alignment horizontal="right" shrinkToFit="1"/>
    </xf>
    <xf numFmtId="0" fontId="19" fillId="0" borderId="1" xfId="5" applyNumberFormat="1" applyFont="1" applyProtection="1">
      <alignment horizontal="center"/>
    </xf>
    <xf numFmtId="0" fontId="19" fillId="0" borderId="1" xfId="5" applyFont="1" applyProtection="1">
      <alignment horizontal="center"/>
      <protection locked="0"/>
    </xf>
    <xf numFmtId="0" fontId="19" fillId="0" borderId="1" xfId="8" applyNumberFormat="1" applyFont="1" applyProtection="1"/>
    <xf numFmtId="0" fontId="19" fillId="0" borderId="1" xfId="8" applyFont="1" applyProtection="1">
      <protection locked="0"/>
    </xf>
    <xf numFmtId="0" fontId="20" fillId="0" borderId="1" xfId="21" applyNumberFormat="1" applyFont="1" applyProtection="1">
      <alignment horizontal="left" wrapText="1"/>
    </xf>
    <xf numFmtId="0" fontId="20" fillId="0" borderId="1" xfId="21" applyFont="1" applyProtection="1">
      <alignment horizontal="left" wrapText="1"/>
      <protection locked="0"/>
    </xf>
    <xf numFmtId="0" fontId="16" fillId="0" borderId="54" xfId="3" applyNumberFormat="1" applyFont="1" applyBorder="1" applyAlignment="1" applyProtection="1">
      <alignment horizontal="center" vertical="top"/>
    </xf>
    <xf numFmtId="0" fontId="16" fillId="0" borderId="55" xfId="3" applyNumberFormat="1" applyFont="1" applyBorder="1" applyAlignment="1" applyProtection="1">
      <alignment horizontal="center" vertical="top"/>
    </xf>
    <xf numFmtId="0" fontId="16" fillId="0" borderId="56" xfId="3" applyNumberFormat="1" applyFont="1" applyBorder="1" applyAlignment="1" applyProtection="1">
      <alignment horizontal="center" vertical="top"/>
    </xf>
    <xf numFmtId="0" fontId="21" fillId="0" borderId="1" xfId="21" applyFont="1" applyAlignment="1" applyProtection="1">
      <alignment horizontal="left" wrapText="1"/>
      <protection locked="0"/>
    </xf>
    <xf numFmtId="0" fontId="19" fillId="0" borderId="2" xfId="24" applyNumberFormat="1" applyFont="1" applyProtection="1">
      <alignment horizontal="center"/>
    </xf>
    <xf numFmtId="0" fontId="19" fillId="0" borderId="2" xfId="24" applyFont="1" applyProtection="1">
      <alignment horizontal="center"/>
      <protection locked="0"/>
    </xf>
    <xf numFmtId="0" fontId="16" fillId="0" borderId="11" xfId="25" applyNumberFormat="1" applyFont="1" applyProtection="1">
      <alignment horizontal="center" vertical="top" wrapText="1"/>
    </xf>
    <xf numFmtId="0" fontId="16" fillId="0" borderId="11" xfId="25" applyFont="1" applyProtection="1">
      <alignment horizontal="center" vertical="top" wrapText="1"/>
      <protection locked="0"/>
    </xf>
    <xf numFmtId="49" fontId="16" fillId="0" borderId="11" xfId="26" applyNumberFormat="1" applyFont="1" applyProtection="1">
      <alignment horizontal="center" vertical="top" wrapText="1"/>
    </xf>
    <xf numFmtId="49" fontId="16" fillId="0" borderId="11" xfId="26" applyFont="1" applyProtection="1">
      <alignment horizontal="center" vertical="top" wrapText="1"/>
      <protection locked="0"/>
    </xf>
    <xf numFmtId="49" fontId="16" fillId="0" borderId="50" xfId="26" applyNumberFormat="1" applyFont="1" applyBorder="1" applyAlignment="1" applyProtection="1">
      <alignment horizontal="center" vertical="top" wrapText="1"/>
    </xf>
    <xf numFmtId="49" fontId="16" fillId="0" borderId="48" xfId="26" applyNumberFormat="1" applyFont="1" applyBorder="1" applyAlignment="1" applyProtection="1">
      <alignment horizontal="center" vertical="top" wrapText="1"/>
    </xf>
    <xf numFmtId="49" fontId="16" fillId="0" borderId="51" xfId="26" applyNumberFormat="1" applyFont="1" applyBorder="1" applyAlignment="1" applyProtection="1">
      <alignment horizontal="center" vertical="top" wrapText="1"/>
    </xf>
  </cellXfs>
  <cellStyles count="182">
    <cellStyle name="br" xfId="170"/>
    <cellStyle name="col" xfId="169"/>
    <cellStyle name="st180" xfId="166"/>
    <cellStyle name="style0" xfId="171"/>
    <cellStyle name="td" xfId="172"/>
    <cellStyle name="tr" xfId="168"/>
    <cellStyle name="xl100" xfId="64"/>
    <cellStyle name="xl101" xfId="69"/>
    <cellStyle name="xl102" xfId="77"/>
    <cellStyle name="xl103" xfId="81"/>
    <cellStyle name="xl104" xfId="86"/>
    <cellStyle name="xl105" xfId="90"/>
    <cellStyle name="xl106" xfId="96"/>
    <cellStyle name="xl107" xfId="99"/>
    <cellStyle name="xl108" xfId="100"/>
    <cellStyle name="xl109" xfId="105"/>
    <cellStyle name="xl110" xfId="176"/>
    <cellStyle name="xl111" xfId="108"/>
    <cellStyle name="xl112" xfId="110"/>
    <cellStyle name="xl113" xfId="115"/>
    <cellStyle name="xl114" xfId="118"/>
    <cellStyle name="xl115" xfId="122"/>
    <cellStyle name="xl116" xfId="128"/>
    <cellStyle name="xl117" xfId="132"/>
    <cellStyle name="xl118" xfId="133"/>
    <cellStyle name="xl119" xfId="134"/>
    <cellStyle name="xl120" xfId="147"/>
    <cellStyle name="xl121" xfId="177"/>
    <cellStyle name="xl122" xfId="151"/>
    <cellStyle name="xl123" xfId="153"/>
    <cellStyle name="xl124" xfId="156"/>
    <cellStyle name="xl125" xfId="160"/>
    <cellStyle name="xl126" xfId="164"/>
    <cellStyle name="xl127" xfId="167"/>
    <cellStyle name="xl128" xfId="82"/>
    <cellStyle name="xl129" xfId="87"/>
    <cellStyle name="xl130" xfId="91"/>
    <cellStyle name="xl131" xfId="92"/>
    <cellStyle name="xl132" xfId="101"/>
    <cellStyle name="xl133" xfId="111"/>
    <cellStyle name="xl134" xfId="116"/>
    <cellStyle name="xl135" xfId="119"/>
    <cellStyle name="xl136" xfId="123"/>
    <cellStyle name="xl137" xfId="129"/>
    <cellStyle name="xl138" xfId="135"/>
    <cellStyle name="xl139" xfId="136"/>
    <cellStyle name="xl140" xfId="140"/>
    <cellStyle name="xl141" xfId="143"/>
    <cellStyle name="xl142" xfId="178"/>
    <cellStyle name="xl143" xfId="152"/>
    <cellStyle name="xl144" xfId="83"/>
    <cellStyle name="xl145" xfId="88"/>
    <cellStyle name="xl146" xfId="93"/>
    <cellStyle name="xl147" xfId="102"/>
    <cellStyle name="xl148" xfId="112"/>
    <cellStyle name="xl149" xfId="117"/>
    <cellStyle name="xl150" xfId="120"/>
    <cellStyle name="xl151" xfId="137"/>
    <cellStyle name="xl152" xfId="131"/>
    <cellStyle name="xl153" xfId="179"/>
    <cellStyle name="xl154" xfId="154"/>
    <cellStyle name="xl155" xfId="155"/>
    <cellStyle name="xl156" xfId="157"/>
    <cellStyle name="xl157" xfId="161"/>
    <cellStyle name="xl158" xfId="162"/>
    <cellStyle name="xl159" xfId="163"/>
    <cellStyle name="xl160" xfId="165"/>
    <cellStyle name="xl161" xfId="84"/>
    <cellStyle name="xl162" xfId="94"/>
    <cellStyle name="xl163" xfId="103"/>
    <cellStyle name="xl164" xfId="130"/>
    <cellStyle name="xl165" xfId="138"/>
    <cellStyle name="xl166" xfId="141"/>
    <cellStyle name="xl167" xfId="144"/>
    <cellStyle name="xl168" xfId="148"/>
    <cellStyle name="xl169" xfId="180"/>
    <cellStyle name="xl170" xfId="158"/>
    <cellStyle name="xl171" xfId="85"/>
    <cellStyle name="xl172" xfId="107"/>
    <cellStyle name="xl173" xfId="113"/>
    <cellStyle name="xl174" xfId="124"/>
    <cellStyle name="xl175" xfId="125"/>
    <cellStyle name="xl176" xfId="145"/>
    <cellStyle name="xl177" xfId="149"/>
    <cellStyle name="xl178" xfId="126"/>
    <cellStyle name="xl179" xfId="80"/>
    <cellStyle name="xl180" xfId="89"/>
    <cellStyle name="xl181" xfId="97"/>
    <cellStyle name="xl182" xfId="121"/>
    <cellStyle name="xl183" xfId="127"/>
    <cellStyle name="xl184" xfId="159"/>
    <cellStyle name="xl185" xfId="95"/>
    <cellStyle name="xl186" xfId="98"/>
    <cellStyle name="xl187" xfId="104"/>
    <cellStyle name="xl188" xfId="106"/>
    <cellStyle name="xl189" xfId="109"/>
    <cellStyle name="xl190" xfId="114"/>
    <cellStyle name="xl191" xfId="139"/>
    <cellStyle name="xl192" xfId="142"/>
    <cellStyle name="xl193" xfId="146"/>
    <cellStyle name="xl194" xfId="150"/>
    <cellStyle name="xl195" xfId="181"/>
    <cellStyle name="xl21" xfId="173"/>
    <cellStyle name="xl22" xfId="1"/>
    <cellStyle name="xl23" xfId="4"/>
    <cellStyle name="xl24" xfId="8"/>
    <cellStyle name="xl25" xfId="13"/>
    <cellStyle name="xl26" xfId="16"/>
    <cellStyle name="xl27" xfId="25"/>
    <cellStyle name="xl28" xfId="27"/>
    <cellStyle name="xl29" xfId="30"/>
    <cellStyle name="xl30" xfId="35"/>
    <cellStyle name="xl31" xfId="41"/>
    <cellStyle name="xl32" xfId="28"/>
    <cellStyle name="xl33" xfId="31"/>
    <cellStyle name="xl34" xfId="36"/>
    <cellStyle name="xl35" xfId="42"/>
    <cellStyle name="xl36" xfId="174"/>
    <cellStyle name="xl37" xfId="32"/>
    <cellStyle name="xl38" xfId="37"/>
    <cellStyle name="xl39" xfId="43"/>
    <cellStyle name="xl40" xfId="6"/>
    <cellStyle name="xl41" xfId="17"/>
    <cellStyle name="xl42" xfId="26"/>
    <cellStyle name="xl43" xfId="29"/>
    <cellStyle name="xl44" xfId="33"/>
    <cellStyle name="xl45" xfId="38"/>
    <cellStyle name="xl46" xfId="44"/>
    <cellStyle name="xl47" xfId="39"/>
    <cellStyle name="xl48" xfId="3"/>
    <cellStyle name="xl49" xfId="21"/>
    <cellStyle name="xl50" xfId="5"/>
    <cellStyle name="xl51" xfId="9"/>
    <cellStyle name="xl52" xfId="11"/>
    <cellStyle name="xl53" xfId="14"/>
    <cellStyle name="xl54" xfId="2"/>
    <cellStyle name="xl55" xfId="7"/>
    <cellStyle name="xl56" xfId="10"/>
    <cellStyle name="xl57" xfId="12"/>
    <cellStyle name="xl58" xfId="15"/>
    <cellStyle name="xl59" xfId="18"/>
    <cellStyle name="xl60" xfId="19"/>
    <cellStyle name="xl61" xfId="20"/>
    <cellStyle name="xl62" xfId="22"/>
    <cellStyle name="xl63" xfId="23"/>
    <cellStyle name="xl64" xfId="24"/>
    <cellStyle name="xl65" xfId="34"/>
    <cellStyle name="xl66" xfId="40"/>
    <cellStyle name="xl67" xfId="45"/>
    <cellStyle name="xl68" xfId="48"/>
    <cellStyle name="xl69" xfId="49"/>
    <cellStyle name="xl70" xfId="52"/>
    <cellStyle name="xl71" xfId="55"/>
    <cellStyle name="xl72" xfId="60"/>
    <cellStyle name="xl73" xfId="65"/>
    <cellStyle name="xl74" xfId="70"/>
    <cellStyle name="xl75" xfId="72"/>
    <cellStyle name="xl76" xfId="78"/>
    <cellStyle name="xl77" xfId="175"/>
    <cellStyle name="xl78" xfId="50"/>
    <cellStyle name="xl79" xfId="53"/>
    <cellStyle name="xl80" xfId="56"/>
    <cellStyle name="xl81" xfId="61"/>
    <cellStyle name="xl82" xfId="66"/>
    <cellStyle name="xl83" xfId="71"/>
    <cellStyle name="xl84" xfId="73"/>
    <cellStyle name="xl85" xfId="79"/>
    <cellStyle name="xl86" xfId="57"/>
    <cellStyle name="xl87" xfId="62"/>
    <cellStyle name="xl88" xfId="67"/>
    <cellStyle name="xl89" xfId="74"/>
    <cellStyle name="xl90" xfId="51"/>
    <cellStyle name="xl91" xfId="54"/>
    <cellStyle name="xl92" xfId="58"/>
    <cellStyle name="xl93" xfId="63"/>
    <cellStyle name="xl94" xfId="68"/>
    <cellStyle name="xl95" xfId="75"/>
    <cellStyle name="xl96" xfId="76"/>
    <cellStyle name="xl97" xfId="46"/>
    <cellStyle name="xl98" xfId="47"/>
    <cellStyle name="xl99" xfId="5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6"/>
  <sheetViews>
    <sheetView tabSelected="1" topLeftCell="A15" zoomScaleNormal="100" workbookViewId="0">
      <selection activeCell="C20" sqref="C20:C24"/>
    </sheetView>
  </sheetViews>
  <sheetFormatPr defaultColWidth="9.109375" defaultRowHeight="15.6" x14ac:dyDescent="0.3"/>
  <cols>
    <col min="1" max="1" width="53.6640625" style="3" customWidth="1"/>
    <col min="2" max="2" width="5.88671875" style="3" hidden="1" customWidth="1"/>
    <col min="3" max="3" width="34.6640625" style="3" customWidth="1"/>
    <col min="4" max="4" width="21.109375" style="3" customWidth="1"/>
    <col min="5" max="5" width="24" style="3" customWidth="1"/>
    <col min="6" max="6" width="18.88671875" style="3" customWidth="1"/>
    <col min="7" max="7" width="24.44140625" style="3" customWidth="1"/>
    <col min="8" max="16384" width="9.109375" style="3"/>
  </cols>
  <sheetData>
    <row r="1" spans="1:6" ht="12.9" hidden="1" customHeight="1" x14ac:dyDescent="0.3">
      <c r="A1" s="1"/>
      <c r="B1" s="1"/>
      <c r="C1" s="1"/>
      <c r="D1" s="1"/>
      <c r="E1" s="1"/>
      <c r="F1" s="2"/>
    </row>
    <row r="2" spans="1:6" ht="12.9" hidden="1" customHeight="1" x14ac:dyDescent="0.3">
      <c r="A2" s="1"/>
      <c r="B2" s="1"/>
      <c r="C2" s="1"/>
      <c r="D2" s="1"/>
      <c r="E2" s="1"/>
      <c r="F2" s="2"/>
    </row>
    <row r="3" spans="1:6" ht="15" hidden="1" customHeight="1" x14ac:dyDescent="0.3">
      <c r="A3" s="4"/>
      <c r="B3" s="4"/>
      <c r="C3" s="4"/>
      <c r="D3" s="4"/>
      <c r="E3" s="4"/>
      <c r="F3" s="2"/>
    </row>
    <row r="4" spans="1:6" ht="14.25" hidden="1" customHeight="1" x14ac:dyDescent="0.3">
      <c r="A4" s="57"/>
      <c r="B4" s="58"/>
      <c r="C4" s="58"/>
      <c r="D4" s="58"/>
      <c r="E4" s="58"/>
      <c r="F4" s="2"/>
    </row>
    <row r="5" spans="1:6" ht="12" hidden="1" customHeight="1" x14ac:dyDescent="0.3">
      <c r="A5" s="57"/>
      <c r="B5" s="58"/>
      <c r="C5" s="58"/>
      <c r="D5" s="58"/>
      <c r="E5" s="58"/>
      <c r="F5" s="2"/>
    </row>
    <row r="6" spans="1:6" ht="12" hidden="1" customHeight="1" x14ac:dyDescent="0.3">
      <c r="A6" s="57"/>
      <c r="B6" s="58"/>
      <c r="C6" s="58"/>
      <c r="D6" s="58"/>
      <c r="E6" s="58"/>
      <c r="F6" s="2"/>
    </row>
    <row r="7" spans="1:6" ht="12.75" hidden="1" customHeight="1" x14ac:dyDescent="0.3">
      <c r="A7" s="59"/>
      <c r="B7" s="60"/>
      <c r="C7" s="60"/>
      <c r="D7" s="60"/>
      <c r="E7" s="60"/>
      <c r="F7" s="6"/>
    </row>
    <row r="8" spans="1:6" ht="12.75" hidden="1" customHeight="1" x14ac:dyDescent="0.3">
      <c r="A8" s="7"/>
      <c r="B8" s="1"/>
      <c r="C8" s="1"/>
      <c r="D8" s="1"/>
      <c r="E8" s="1"/>
      <c r="F8" s="6"/>
    </row>
    <row r="9" spans="1:6" ht="14.1" hidden="1" customHeight="1" x14ac:dyDescent="0.3">
      <c r="A9" s="8"/>
      <c r="B9" s="8"/>
      <c r="C9" s="8"/>
      <c r="D9" s="5"/>
      <c r="E9" s="8"/>
      <c r="F9" s="6"/>
    </row>
    <row r="10" spans="1:6" ht="14.1" hidden="1" customHeight="1" x14ac:dyDescent="0.3">
      <c r="A10" s="8"/>
      <c r="B10" s="8"/>
      <c r="C10" s="8"/>
      <c r="D10" s="5"/>
      <c r="E10" s="8"/>
      <c r="F10" s="6"/>
    </row>
    <row r="11" spans="1:6" ht="18" hidden="1" customHeight="1" x14ac:dyDescent="0.3">
      <c r="A11" s="9"/>
      <c r="B11" s="9"/>
      <c r="C11" s="9"/>
      <c r="D11" s="10"/>
      <c r="E11" s="10"/>
      <c r="F11" s="6"/>
    </row>
    <row r="12" spans="1:6" ht="9.75" hidden="1" customHeight="1" x14ac:dyDescent="0.3">
      <c r="A12" s="9"/>
      <c r="B12" s="9"/>
      <c r="C12" s="9"/>
      <c r="D12" s="10"/>
      <c r="E12" s="10"/>
      <c r="F12" s="6"/>
    </row>
    <row r="13" spans="1:6" ht="12.75" hidden="1" customHeight="1" x14ac:dyDescent="0.3">
      <c r="A13" s="9"/>
      <c r="B13" s="9"/>
      <c r="C13" s="9"/>
      <c r="D13" s="10"/>
      <c r="E13" s="10"/>
      <c r="F13" s="6"/>
    </row>
    <row r="14" spans="1:6" ht="24.15" hidden="1" customHeight="1" x14ac:dyDescent="0.3">
      <c r="A14" s="9"/>
      <c r="B14" s="61"/>
      <c r="C14" s="62"/>
      <c r="D14" s="62"/>
      <c r="E14" s="62"/>
      <c r="F14" s="6"/>
    </row>
    <row r="15" spans="1:6" ht="15.15" customHeight="1" x14ac:dyDescent="0.3">
      <c r="A15" s="9"/>
      <c r="B15" s="33"/>
      <c r="C15" s="34"/>
      <c r="D15" s="66" t="s">
        <v>101</v>
      </c>
      <c r="E15" s="66"/>
      <c r="F15" s="66"/>
    </row>
    <row r="16" spans="1:6" ht="35.4" customHeight="1" x14ac:dyDescent="0.3">
      <c r="A16" s="9"/>
      <c r="B16" s="9"/>
      <c r="C16" s="9"/>
      <c r="D16" s="66"/>
      <c r="E16" s="66"/>
      <c r="F16" s="66"/>
    </row>
    <row r="17" spans="1:7" ht="22.2" customHeight="1" x14ac:dyDescent="0.3">
      <c r="A17" s="9"/>
      <c r="B17" s="9"/>
      <c r="C17" s="9"/>
      <c r="D17" s="10"/>
      <c r="E17" s="10"/>
      <c r="F17" s="6"/>
    </row>
    <row r="18" spans="1:7" ht="53.4" customHeight="1" x14ac:dyDescent="0.3">
      <c r="A18" s="67" t="s">
        <v>105</v>
      </c>
      <c r="B18" s="68"/>
      <c r="C18" s="68"/>
      <c r="D18" s="68"/>
      <c r="E18" s="68"/>
      <c r="F18" s="2"/>
    </row>
    <row r="19" spans="1:7" ht="24" customHeight="1" x14ac:dyDescent="0.3">
      <c r="A19" s="26"/>
      <c r="B19" s="27"/>
      <c r="C19" s="27"/>
      <c r="D19" s="27"/>
      <c r="E19" s="27"/>
      <c r="F19" s="40" t="s">
        <v>104</v>
      </c>
    </row>
    <row r="20" spans="1:7" ht="12.75" customHeight="1" x14ac:dyDescent="0.3">
      <c r="A20" s="69" t="s">
        <v>0</v>
      </c>
      <c r="B20" s="69" t="s">
        <v>1</v>
      </c>
      <c r="C20" s="69" t="s">
        <v>2</v>
      </c>
      <c r="D20" s="71" t="s">
        <v>102</v>
      </c>
      <c r="E20" s="73" t="s">
        <v>106</v>
      </c>
      <c r="F20" s="63" t="s">
        <v>103</v>
      </c>
    </row>
    <row r="21" spans="1:7" ht="9.9" customHeight="1" x14ac:dyDescent="0.3">
      <c r="A21" s="70"/>
      <c r="B21" s="70"/>
      <c r="C21" s="70"/>
      <c r="D21" s="72"/>
      <c r="E21" s="74"/>
      <c r="F21" s="64"/>
    </row>
    <row r="22" spans="1:7" ht="9.9" customHeight="1" x14ac:dyDescent="0.3">
      <c r="A22" s="70"/>
      <c r="B22" s="70"/>
      <c r="C22" s="70"/>
      <c r="D22" s="72"/>
      <c r="E22" s="74"/>
      <c r="F22" s="64"/>
    </row>
    <row r="23" spans="1:7" ht="9.9" customHeight="1" x14ac:dyDescent="0.3">
      <c r="A23" s="70"/>
      <c r="B23" s="70"/>
      <c r="C23" s="70"/>
      <c r="D23" s="72"/>
      <c r="E23" s="74"/>
      <c r="F23" s="64"/>
    </row>
    <row r="24" spans="1:7" ht="6" customHeight="1" x14ac:dyDescent="0.3">
      <c r="A24" s="70"/>
      <c r="B24" s="70"/>
      <c r="C24" s="70"/>
      <c r="D24" s="72"/>
      <c r="E24" s="75"/>
      <c r="F24" s="65"/>
    </row>
    <row r="25" spans="1:7" ht="15" customHeight="1" thickBot="1" x14ac:dyDescent="0.35">
      <c r="A25" s="11">
        <v>1</v>
      </c>
      <c r="B25" s="12">
        <v>2</v>
      </c>
      <c r="C25" s="12">
        <v>3</v>
      </c>
      <c r="D25" s="13" t="s">
        <v>3</v>
      </c>
      <c r="E25" s="35" t="s">
        <v>4</v>
      </c>
      <c r="F25" s="38">
        <v>6</v>
      </c>
    </row>
    <row r="26" spans="1:7" ht="30.75" customHeight="1" x14ac:dyDescent="0.3">
      <c r="A26" s="14" t="s">
        <v>5</v>
      </c>
      <c r="B26" s="15" t="s">
        <v>6</v>
      </c>
      <c r="C26" s="16" t="s">
        <v>7</v>
      </c>
      <c r="D26" s="17">
        <f>D28+D42</f>
        <v>3862460.64</v>
      </c>
      <c r="E26" s="17">
        <f t="shared" ref="E26" si="0">E28+E42</f>
        <v>1348402.09</v>
      </c>
      <c r="F26" s="17">
        <f>D26-E26</f>
        <v>2514058.5499999998</v>
      </c>
      <c r="G26" s="46"/>
    </row>
    <row r="27" spans="1:7" ht="28.5" hidden="1" customHeight="1" x14ac:dyDescent="0.3">
      <c r="A27" s="18" t="s">
        <v>8</v>
      </c>
      <c r="B27" s="19"/>
      <c r="C27" s="20"/>
      <c r="D27" s="21"/>
      <c r="E27" s="36"/>
      <c r="F27" s="39">
        <f t="shared" ref="F27:F76" si="1">D27-E27</f>
        <v>0</v>
      </c>
    </row>
    <row r="28" spans="1:7" ht="27" customHeight="1" thickBot="1" x14ac:dyDescent="0.35">
      <c r="A28" s="28" t="s">
        <v>9</v>
      </c>
      <c r="B28" s="29" t="s">
        <v>6</v>
      </c>
      <c r="C28" s="30" t="s">
        <v>10</v>
      </c>
      <c r="D28" s="31">
        <f>D29+D41</f>
        <v>2440460.64</v>
      </c>
      <c r="E28" s="31">
        <f t="shared" ref="E28" si="2">E29+E41</f>
        <v>1224401.6400000001</v>
      </c>
      <c r="F28" s="31">
        <f>F29+F41</f>
        <v>1216059</v>
      </c>
      <c r="G28" s="46"/>
    </row>
    <row r="29" spans="1:7" ht="51.75" customHeight="1" thickBot="1" x14ac:dyDescent="0.35">
      <c r="A29" s="22" t="s">
        <v>11</v>
      </c>
      <c r="B29" s="23" t="s">
        <v>6</v>
      </c>
      <c r="C29" s="24" t="s">
        <v>12</v>
      </c>
      <c r="D29" s="25">
        <f>D32+D35+D38</f>
        <v>2577381</v>
      </c>
      <c r="E29" s="25">
        <f t="shared" ref="E29:F29" si="3">E32+E35+E38</f>
        <v>1361322</v>
      </c>
      <c r="F29" s="25">
        <f t="shared" si="3"/>
        <v>1216059</v>
      </c>
      <c r="G29" s="46"/>
    </row>
    <row r="30" spans="1:7" ht="48" hidden="1" customHeight="1" thickBot="1" x14ac:dyDescent="0.35">
      <c r="A30" s="22" t="s">
        <v>13</v>
      </c>
      <c r="B30" s="23" t="s">
        <v>6</v>
      </c>
      <c r="C30" s="24" t="s">
        <v>14</v>
      </c>
      <c r="D30" s="25">
        <v>1702159</v>
      </c>
      <c r="E30" s="37">
        <v>591846</v>
      </c>
      <c r="F30" s="41">
        <f t="shared" si="1"/>
        <v>1110313</v>
      </c>
    </row>
    <row r="31" spans="1:7" ht="45" hidden="1" customHeight="1" thickBot="1" x14ac:dyDescent="0.35">
      <c r="A31" s="22" t="s">
        <v>15</v>
      </c>
      <c r="B31" s="23" t="s">
        <v>6</v>
      </c>
      <c r="C31" s="24" t="s">
        <v>16</v>
      </c>
      <c r="D31" s="25">
        <v>1702159</v>
      </c>
      <c r="E31" s="37">
        <v>591846</v>
      </c>
      <c r="F31" s="41">
        <f t="shared" si="1"/>
        <v>1110313</v>
      </c>
    </row>
    <row r="32" spans="1:7" ht="36" customHeight="1" thickBot="1" x14ac:dyDescent="0.35">
      <c r="A32" s="22" t="s">
        <v>17</v>
      </c>
      <c r="B32" s="23" t="s">
        <v>6</v>
      </c>
      <c r="C32" s="24" t="s">
        <v>18</v>
      </c>
      <c r="D32" s="25">
        <v>1702159</v>
      </c>
      <c r="E32" s="37">
        <v>941846</v>
      </c>
      <c r="F32" s="41">
        <f t="shared" si="1"/>
        <v>760313</v>
      </c>
    </row>
    <row r="33" spans="1:7" ht="40.5" hidden="1" customHeight="1" thickBot="1" x14ac:dyDescent="0.35">
      <c r="A33" s="22" t="s">
        <v>19</v>
      </c>
      <c r="B33" s="23" t="s">
        <v>6</v>
      </c>
      <c r="C33" s="24" t="s">
        <v>20</v>
      </c>
      <c r="D33" s="25">
        <v>103574</v>
      </c>
      <c r="E33" s="37">
        <v>26249</v>
      </c>
      <c r="F33" s="41">
        <f t="shared" si="1"/>
        <v>77325</v>
      </c>
    </row>
    <row r="34" spans="1:7" ht="48" hidden="1" customHeight="1" thickBot="1" x14ac:dyDescent="0.35">
      <c r="A34" s="22" t="s">
        <v>21</v>
      </c>
      <c r="B34" s="23" t="s">
        <v>6</v>
      </c>
      <c r="C34" s="24" t="s">
        <v>22</v>
      </c>
      <c r="D34" s="25">
        <v>103574</v>
      </c>
      <c r="E34" s="37">
        <v>26249</v>
      </c>
      <c r="F34" s="41">
        <f t="shared" si="1"/>
        <v>77325</v>
      </c>
    </row>
    <row r="35" spans="1:7" ht="70.5" customHeight="1" thickBot="1" x14ac:dyDescent="0.35">
      <c r="A35" s="22" t="s">
        <v>23</v>
      </c>
      <c r="B35" s="23" t="s">
        <v>6</v>
      </c>
      <c r="C35" s="24" t="s">
        <v>24</v>
      </c>
      <c r="D35" s="25">
        <v>103574</v>
      </c>
      <c r="E35" s="37">
        <v>40181</v>
      </c>
      <c r="F35" s="41">
        <f t="shared" si="1"/>
        <v>63393</v>
      </c>
    </row>
    <row r="36" spans="1:7" ht="15" hidden="1" customHeight="1" thickBot="1" x14ac:dyDescent="0.35">
      <c r="A36" s="22" t="s">
        <v>25</v>
      </c>
      <c r="B36" s="23" t="s">
        <v>6</v>
      </c>
      <c r="C36" s="24" t="s">
        <v>26</v>
      </c>
      <c r="D36" s="25">
        <v>771648</v>
      </c>
      <c r="E36" s="37">
        <v>7812</v>
      </c>
      <c r="F36" s="41">
        <f t="shared" si="1"/>
        <v>763836</v>
      </c>
    </row>
    <row r="37" spans="1:7" ht="39" hidden="1" customHeight="1" thickBot="1" x14ac:dyDescent="0.35">
      <c r="A37" s="22" t="s">
        <v>27</v>
      </c>
      <c r="B37" s="23" t="s">
        <v>6</v>
      </c>
      <c r="C37" s="24" t="s">
        <v>28</v>
      </c>
      <c r="D37" s="25">
        <v>771648</v>
      </c>
      <c r="E37" s="37">
        <v>7812</v>
      </c>
      <c r="F37" s="41">
        <f t="shared" si="1"/>
        <v>763836</v>
      </c>
    </row>
    <row r="38" spans="1:7" ht="36" customHeight="1" thickBot="1" x14ac:dyDescent="0.35">
      <c r="A38" s="22" t="s">
        <v>29</v>
      </c>
      <c r="B38" s="23" t="s">
        <v>6</v>
      </c>
      <c r="C38" s="24" t="s">
        <v>30</v>
      </c>
      <c r="D38" s="25">
        <v>771648</v>
      </c>
      <c r="E38" s="37">
        <v>379295</v>
      </c>
      <c r="F38" s="41">
        <f t="shared" si="1"/>
        <v>392353</v>
      </c>
    </row>
    <row r="39" spans="1:7" ht="48" hidden="1" customHeight="1" thickBot="1" x14ac:dyDescent="0.35">
      <c r="A39" s="22" t="s">
        <v>31</v>
      </c>
      <c r="B39" s="23" t="s">
        <v>6</v>
      </c>
      <c r="C39" s="24" t="s">
        <v>32</v>
      </c>
      <c r="D39" s="25">
        <v>-136920.35999999999</v>
      </c>
      <c r="E39" s="37">
        <v>-136920.35999999999</v>
      </c>
      <c r="F39" s="41">
        <f t="shared" si="1"/>
        <v>0</v>
      </c>
    </row>
    <row r="40" spans="1:7" ht="71.25" hidden="1" customHeight="1" thickBot="1" x14ac:dyDescent="0.35">
      <c r="A40" s="22" t="s">
        <v>33</v>
      </c>
      <c r="B40" s="23" t="s">
        <v>6</v>
      </c>
      <c r="C40" s="24" t="s">
        <v>34</v>
      </c>
      <c r="D40" s="25">
        <v>-136920.35999999999</v>
      </c>
      <c r="E40" s="37">
        <v>-136920.35999999999</v>
      </c>
      <c r="F40" s="41">
        <f t="shared" si="1"/>
        <v>0</v>
      </c>
    </row>
    <row r="41" spans="1:7" ht="60" customHeight="1" thickBot="1" x14ac:dyDescent="0.35">
      <c r="A41" s="22" t="s">
        <v>35</v>
      </c>
      <c r="B41" s="23" t="s">
        <v>6</v>
      </c>
      <c r="C41" s="24" t="s">
        <v>36</v>
      </c>
      <c r="D41" s="25">
        <v>-136920.35999999999</v>
      </c>
      <c r="E41" s="37">
        <v>-136920.35999999999</v>
      </c>
      <c r="F41" s="41">
        <f t="shared" si="1"/>
        <v>0</v>
      </c>
    </row>
    <row r="42" spans="1:7" ht="33" customHeight="1" thickBot="1" x14ac:dyDescent="0.35">
      <c r="A42" s="28" t="s">
        <v>37</v>
      </c>
      <c r="B42" s="29" t="s">
        <v>6</v>
      </c>
      <c r="C42" s="30" t="s">
        <v>38</v>
      </c>
      <c r="D42" s="31">
        <f>D43+D49+D62</f>
        <v>1422000</v>
      </c>
      <c r="E42" s="31">
        <f>E43+E49+E62</f>
        <v>124000.44999999998</v>
      </c>
      <c r="F42" s="31">
        <f>F43+F49+F62</f>
        <v>1298868.6599999999</v>
      </c>
      <c r="G42" s="46"/>
    </row>
    <row r="43" spans="1:7" ht="29.25" customHeight="1" thickBot="1" x14ac:dyDescent="0.35">
      <c r="A43" s="42" t="s">
        <v>39</v>
      </c>
      <c r="B43" s="43" t="s">
        <v>6</v>
      </c>
      <c r="C43" s="44" t="s">
        <v>40</v>
      </c>
      <c r="D43" s="45">
        <f>D46+D47+D48</f>
        <v>55000</v>
      </c>
      <c r="E43" s="45">
        <f>E46+E47+E48</f>
        <v>18348.38</v>
      </c>
      <c r="F43" s="45">
        <f>F46+F47+F48</f>
        <v>37101.869999999995</v>
      </c>
    </row>
    <row r="44" spans="1:7" ht="24.75" hidden="1" customHeight="1" thickBot="1" x14ac:dyDescent="0.35">
      <c r="A44" s="22" t="s">
        <v>41</v>
      </c>
      <c r="B44" s="23" t="s">
        <v>6</v>
      </c>
      <c r="C44" s="24" t="s">
        <v>42</v>
      </c>
      <c r="D44" s="25">
        <v>55000</v>
      </c>
      <c r="E44" s="37">
        <v>11395.28</v>
      </c>
      <c r="F44" s="41">
        <f t="shared" si="1"/>
        <v>43604.72</v>
      </c>
    </row>
    <row r="45" spans="1:7" ht="96" hidden="1" customHeight="1" thickBot="1" x14ac:dyDescent="0.35">
      <c r="A45" s="22" t="s">
        <v>43</v>
      </c>
      <c r="B45" s="23" t="s">
        <v>6</v>
      </c>
      <c r="C45" s="24" t="s">
        <v>44</v>
      </c>
      <c r="D45" s="25">
        <v>55000</v>
      </c>
      <c r="E45" s="37">
        <v>11395.28</v>
      </c>
      <c r="F45" s="41">
        <f t="shared" si="1"/>
        <v>43604.72</v>
      </c>
    </row>
    <row r="46" spans="1:7" ht="146.25" customHeight="1" thickBot="1" x14ac:dyDescent="0.35">
      <c r="A46" s="22" t="s">
        <v>45</v>
      </c>
      <c r="B46" s="23" t="s">
        <v>6</v>
      </c>
      <c r="C46" s="24" t="s">
        <v>46</v>
      </c>
      <c r="D46" s="25">
        <v>55000</v>
      </c>
      <c r="E46" s="37">
        <v>17433.63</v>
      </c>
      <c r="F46" s="41">
        <f t="shared" si="1"/>
        <v>37566.369999999995</v>
      </c>
    </row>
    <row r="47" spans="1:7" ht="108" customHeight="1" x14ac:dyDescent="0.3">
      <c r="A47" s="47" t="s">
        <v>47</v>
      </c>
      <c r="B47" s="48" t="s">
        <v>6</v>
      </c>
      <c r="C47" s="49" t="s">
        <v>48</v>
      </c>
      <c r="D47" s="50">
        <v>0</v>
      </c>
      <c r="E47" s="51">
        <v>232.25</v>
      </c>
      <c r="F47" s="52">
        <v>-232.25</v>
      </c>
    </row>
    <row r="48" spans="1:7" ht="108" customHeight="1" x14ac:dyDescent="0.3">
      <c r="A48" s="53" t="s">
        <v>108</v>
      </c>
      <c r="B48" s="54"/>
      <c r="C48" s="55" t="s">
        <v>107</v>
      </c>
      <c r="D48" s="56">
        <v>0</v>
      </c>
      <c r="E48" s="56">
        <v>682.5</v>
      </c>
      <c r="F48" s="41">
        <v>-232.25</v>
      </c>
    </row>
    <row r="49" spans="1:6" ht="23.25" customHeight="1" thickBot="1" x14ac:dyDescent="0.35">
      <c r="A49" s="42" t="s">
        <v>49</v>
      </c>
      <c r="B49" s="43" t="s">
        <v>6</v>
      </c>
      <c r="C49" s="44" t="s">
        <v>50</v>
      </c>
      <c r="D49" s="45">
        <f>+D50+D60+D61</f>
        <v>52000</v>
      </c>
      <c r="E49" s="45">
        <f t="shared" ref="E49:F49" si="4">+E50+E60+E61</f>
        <v>2529.1400000000003</v>
      </c>
      <c r="F49" s="45">
        <f t="shared" si="4"/>
        <v>49470.86</v>
      </c>
    </row>
    <row r="50" spans="1:6" ht="36" customHeight="1" thickBot="1" x14ac:dyDescent="0.35">
      <c r="A50" s="22" t="s">
        <v>51</v>
      </c>
      <c r="B50" s="23" t="s">
        <v>6</v>
      </c>
      <c r="C50" s="24" t="s">
        <v>52</v>
      </c>
      <c r="D50" s="25">
        <f>D53+D54+D57</f>
        <v>50000</v>
      </c>
      <c r="E50" s="25">
        <f t="shared" ref="E50:F50" si="5">E53+E54+E57</f>
        <v>1284.1400000000001</v>
      </c>
      <c r="F50" s="25">
        <f t="shared" si="5"/>
        <v>48715.86</v>
      </c>
    </row>
    <row r="51" spans="1:6" ht="48" hidden="1" customHeight="1" thickBot="1" x14ac:dyDescent="0.35">
      <c r="A51" s="22" t="s">
        <v>53</v>
      </c>
      <c r="B51" s="23" t="s">
        <v>6</v>
      </c>
      <c r="C51" s="24" t="s">
        <v>54</v>
      </c>
      <c r="D51" s="25">
        <v>40000</v>
      </c>
      <c r="E51" s="37">
        <v>1320</v>
      </c>
      <c r="F51" s="41">
        <f t="shared" si="1"/>
        <v>38680</v>
      </c>
    </row>
    <row r="52" spans="1:6" ht="48" hidden="1" customHeight="1" thickBot="1" x14ac:dyDescent="0.35">
      <c r="A52" s="22" t="s">
        <v>53</v>
      </c>
      <c r="B52" s="23" t="s">
        <v>6</v>
      </c>
      <c r="C52" s="24" t="s">
        <v>55</v>
      </c>
      <c r="D52" s="25">
        <v>40000</v>
      </c>
      <c r="E52" s="37">
        <v>1320</v>
      </c>
      <c r="F52" s="41">
        <f t="shared" si="1"/>
        <v>38680</v>
      </c>
    </row>
    <row r="53" spans="1:6" ht="84" customHeight="1" thickBot="1" x14ac:dyDescent="0.35">
      <c r="A53" s="22" t="s">
        <v>56</v>
      </c>
      <c r="B53" s="23" t="s">
        <v>6</v>
      </c>
      <c r="C53" s="24" t="s">
        <v>57</v>
      </c>
      <c r="D53" s="25">
        <v>40000</v>
      </c>
      <c r="E53" s="37">
        <v>990</v>
      </c>
      <c r="F53" s="41">
        <f t="shared" si="1"/>
        <v>39010</v>
      </c>
    </row>
    <row r="54" spans="1:6" ht="60" customHeight="1" thickBot="1" x14ac:dyDescent="0.35">
      <c r="A54" s="22" t="s">
        <v>58</v>
      </c>
      <c r="B54" s="23" t="s">
        <v>6</v>
      </c>
      <c r="C54" s="24" t="s">
        <v>59</v>
      </c>
      <c r="D54" s="25">
        <v>0</v>
      </c>
      <c r="E54" s="37">
        <v>330</v>
      </c>
      <c r="F54" s="41">
        <v>-330</v>
      </c>
    </row>
    <row r="55" spans="1:6" ht="60" hidden="1" customHeight="1" thickBot="1" x14ac:dyDescent="0.35">
      <c r="A55" s="22" t="s">
        <v>60</v>
      </c>
      <c r="B55" s="23" t="s">
        <v>6</v>
      </c>
      <c r="C55" s="24" t="s">
        <v>61</v>
      </c>
      <c r="D55" s="25">
        <v>10000</v>
      </c>
      <c r="E55" s="37">
        <v>-35.86</v>
      </c>
      <c r="F55" s="41">
        <f t="shared" si="1"/>
        <v>10035.86</v>
      </c>
    </row>
    <row r="56" spans="1:6" ht="84" hidden="1" customHeight="1" thickBot="1" x14ac:dyDescent="0.35">
      <c r="A56" s="22" t="s">
        <v>62</v>
      </c>
      <c r="B56" s="23" t="s">
        <v>6</v>
      </c>
      <c r="C56" s="24" t="s">
        <v>63</v>
      </c>
      <c r="D56" s="25">
        <v>10000</v>
      </c>
      <c r="E56" s="37">
        <v>-35.86</v>
      </c>
      <c r="F56" s="41">
        <f t="shared" si="1"/>
        <v>10035.86</v>
      </c>
    </row>
    <row r="57" spans="1:6" ht="96" customHeight="1" thickBot="1" x14ac:dyDescent="0.35">
      <c r="A57" s="22" t="s">
        <v>64</v>
      </c>
      <c r="B57" s="23" t="s">
        <v>6</v>
      </c>
      <c r="C57" s="24" t="s">
        <v>65</v>
      </c>
      <c r="D57" s="25">
        <v>10000</v>
      </c>
      <c r="E57" s="37">
        <v>-35.86</v>
      </c>
      <c r="F57" s="41">
        <f t="shared" si="1"/>
        <v>10035.86</v>
      </c>
    </row>
    <row r="58" spans="1:6" ht="27" hidden="1" customHeight="1" thickBot="1" x14ac:dyDescent="0.35">
      <c r="A58" s="22" t="s">
        <v>66</v>
      </c>
      <c r="B58" s="23" t="s">
        <v>6</v>
      </c>
      <c r="C58" s="24" t="s">
        <v>67</v>
      </c>
      <c r="D58" s="25">
        <v>2000</v>
      </c>
      <c r="E58" s="37">
        <v>1245</v>
      </c>
      <c r="F58" s="41">
        <f t="shared" si="1"/>
        <v>755</v>
      </c>
    </row>
    <row r="59" spans="1:6" ht="15" hidden="1" customHeight="1" thickBot="1" x14ac:dyDescent="0.35">
      <c r="A59" s="22" t="s">
        <v>66</v>
      </c>
      <c r="B59" s="23" t="s">
        <v>6</v>
      </c>
      <c r="C59" s="24" t="s">
        <v>68</v>
      </c>
      <c r="D59" s="25">
        <v>2000</v>
      </c>
      <c r="E59" s="37">
        <v>1245</v>
      </c>
      <c r="F59" s="41">
        <f t="shared" si="1"/>
        <v>755</v>
      </c>
    </row>
    <row r="60" spans="1:6" ht="48" customHeight="1" thickBot="1" x14ac:dyDescent="0.35">
      <c r="A60" s="22" t="s">
        <v>69</v>
      </c>
      <c r="B60" s="23" t="s">
        <v>6</v>
      </c>
      <c r="C60" s="24" t="s">
        <v>70</v>
      </c>
      <c r="D60" s="25">
        <v>2000</v>
      </c>
      <c r="E60" s="37">
        <v>1080</v>
      </c>
      <c r="F60" s="41">
        <f t="shared" si="1"/>
        <v>920</v>
      </c>
    </row>
    <row r="61" spans="1:6" ht="41.25" customHeight="1" thickBot="1" x14ac:dyDescent="0.35">
      <c r="A61" s="22" t="s">
        <v>71</v>
      </c>
      <c r="B61" s="23" t="s">
        <v>6</v>
      </c>
      <c r="C61" s="24" t="s">
        <v>72</v>
      </c>
      <c r="D61" s="25">
        <v>0</v>
      </c>
      <c r="E61" s="37">
        <v>165</v>
      </c>
      <c r="F61" s="41">
        <v>-165</v>
      </c>
    </row>
    <row r="62" spans="1:6" ht="30.75" customHeight="1" thickBot="1" x14ac:dyDescent="0.35">
      <c r="A62" s="42" t="s">
        <v>73</v>
      </c>
      <c r="B62" s="43" t="s">
        <v>6</v>
      </c>
      <c r="C62" s="44" t="s">
        <v>74</v>
      </c>
      <c r="D62" s="45">
        <f>D63+D67</f>
        <v>1315000</v>
      </c>
      <c r="E62" s="45">
        <f t="shared" ref="E62" si="6">E63+E67</f>
        <v>103122.92999999998</v>
      </c>
      <c r="F62" s="45">
        <f>F63+F67</f>
        <v>1212295.93</v>
      </c>
    </row>
    <row r="63" spans="1:6" ht="23.25" customHeight="1" thickBot="1" x14ac:dyDescent="0.35">
      <c r="A63" s="42" t="s">
        <v>75</v>
      </c>
      <c r="B63" s="23" t="s">
        <v>6</v>
      </c>
      <c r="C63" s="24" t="s">
        <v>76</v>
      </c>
      <c r="D63" s="25">
        <f>D65+D66</f>
        <v>80000</v>
      </c>
      <c r="E63" s="25">
        <f t="shared" ref="E63" si="7">E65+E66</f>
        <v>2616.79</v>
      </c>
      <c r="F63" s="25">
        <f>F65+F66</f>
        <v>77802.069999999992</v>
      </c>
    </row>
    <row r="64" spans="1:6" ht="66" hidden="1" customHeight="1" thickBot="1" x14ac:dyDescent="0.35">
      <c r="A64" s="22" t="s">
        <v>77</v>
      </c>
      <c r="B64" s="23" t="s">
        <v>6</v>
      </c>
      <c r="C64" s="24" t="s">
        <v>78</v>
      </c>
      <c r="D64" s="25">
        <v>80000</v>
      </c>
      <c r="E64" s="37">
        <v>1506.92</v>
      </c>
      <c r="F64" s="41">
        <f t="shared" si="1"/>
        <v>78493.08</v>
      </c>
    </row>
    <row r="65" spans="1:6" ht="117" customHeight="1" thickBot="1" x14ac:dyDescent="0.35">
      <c r="A65" s="22" t="s">
        <v>79</v>
      </c>
      <c r="B65" s="23" t="s">
        <v>6</v>
      </c>
      <c r="C65" s="24" t="s">
        <v>80</v>
      </c>
      <c r="D65" s="25">
        <v>80000</v>
      </c>
      <c r="E65" s="37">
        <v>1628.72</v>
      </c>
      <c r="F65" s="41">
        <f t="shared" si="1"/>
        <v>78371.28</v>
      </c>
    </row>
    <row r="66" spans="1:6" ht="84.75" customHeight="1" thickBot="1" x14ac:dyDescent="0.35">
      <c r="A66" s="22" t="s">
        <v>81</v>
      </c>
      <c r="B66" s="23" t="s">
        <v>6</v>
      </c>
      <c r="C66" s="24" t="s">
        <v>82</v>
      </c>
      <c r="D66" s="25">
        <v>0</v>
      </c>
      <c r="E66" s="37">
        <v>988.07</v>
      </c>
      <c r="F66" s="41">
        <v>-569.21</v>
      </c>
    </row>
    <row r="67" spans="1:6" ht="26.25" customHeight="1" thickBot="1" x14ac:dyDescent="0.35">
      <c r="A67" s="42" t="s">
        <v>83</v>
      </c>
      <c r="B67" s="43" t="s">
        <v>6</v>
      </c>
      <c r="C67" s="44" t="s">
        <v>84</v>
      </c>
      <c r="D67" s="45">
        <f>D68+D73</f>
        <v>1235000</v>
      </c>
      <c r="E67" s="45">
        <f t="shared" ref="E67" si="8">E68+E73</f>
        <v>100506.13999999998</v>
      </c>
      <c r="F67" s="45">
        <f>F68+F73</f>
        <v>1134493.8599999999</v>
      </c>
    </row>
    <row r="68" spans="1:6" ht="30" customHeight="1" thickBot="1" x14ac:dyDescent="0.35">
      <c r="A68" s="32" t="s">
        <v>85</v>
      </c>
      <c r="B68" s="23" t="s">
        <v>6</v>
      </c>
      <c r="C68" s="24" t="s">
        <v>86</v>
      </c>
      <c r="D68" s="25">
        <f>D70+D72+D71</f>
        <v>315000</v>
      </c>
      <c r="E68" s="25">
        <f t="shared" ref="E68" si="9">E70+E72+E71</f>
        <v>10952.9</v>
      </c>
      <c r="F68" s="25">
        <f>F70+F72+F71</f>
        <v>304047.09999999998</v>
      </c>
    </row>
    <row r="69" spans="1:6" ht="48" hidden="1" customHeight="1" thickBot="1" x14ac:dyDescent="0.35">
      <c r="A69" s="22" t="s">
        <v>87</v>
      </c>
      <c r="B69" s="23" t="s">
        <v>6</v>
      </c>
      <c r="C69" s="24" t="s">
        <v>88</v>
      </c>
      <c r="D69" s="25">
        <v>315000</v>
      </c>
      <c r="E69" s="37">
        <v>3952</v>
      </c>
      <c r="F69" s="41">
        <f t="shared" si="1"/>
        <v>311048</v>
      </c>
    </row>
    <row r="70" spans="1:6" ht="101.25" customHeight="1" thickBot="1" x14ac:dyDescent="0.35">
      <c r="A70" s="22" t="s">
        <v>89</v>
      </c>
      <c r="B70" s="23" t="s">
        <v>6</v>
      </c>
      <c r="C70" s="24" t="s">
        <v>90</v>
      </c>
      <c r="D70" s="25">
        <v>315000</v>
      </c>
      <c r="E70" s="37">
        <v>6416</v>
      </c>
      <c r="F70" s="41">
        <f t="shared" si="1"/>
        <v>308584</v>
      </c>
    </row>
    <row r="71" spans="1:6" ht="101.25" customHeight="1" thickBot="1" x14ac:dyDescent="0.35">
      <c r="A71" s="22" t="s">
        <v>89</v>
      </c>
      <c r="B71" s="23"/>
      <c r="C71" s="24" t="s">
        <v>109</v>
      </c>
      <c r="D71" s="25">
        <v>0</v>
      </c>
      <c r="E71" s="37">
        <v>3536.9</v>
      </c>
      <c r="F71" s="41">
        <f t="shared" si="1"/>
        <v>-3536.9</v>
      </c>
    </row>
    <row r="72" spans="1:6" ht="97.5" customHeight="1" thickBot="1" x14ac:dyDescent="0.35">
      <c r="A72" s="22" t="s">
        <v>91</v>
      </c>
      <c r="B72" s="23" t="s">
        <v>6</v>
      </c>
      <c r="C72" s="24" t="s">
        <v>92</v>
      </c>
      <c r="D72" s="25">
        <v>0</v>
      </c>
      <c r="E72" s="37">
        <v>1000</v>
      </c>
      <c r="F72" s="41">
        <v>-1000</v>
      </c>
    </row>
    <row r="73" spans="1:6" ht="15" customHeight="1" thickBot="1" x14ac:dyDescent="0.35">
      <c r="A73" s="32" t="s">
        <v>93</v>
      </c>
      <c r="B73" s="23" t="s">
        <v>6</v>
      </c>
      <c r="C73" s="24" t="s">
        <v>94</v>
      </c>
      <c r="D73" s="25">
        <f>D75+D76</f>
        <v>920000</v>
      </c>
      <c r="E73" s="25">
        <f t="shared" ref="E73" si="10">E75+E76</f>
        <v>89553.239999999991</v>
      </c>
      <c r="F73" s="25">
        <f>F75+F76</f>
        <v>830446.76</v>
      </c>
    </row>
    <row r="74" spans="1:6" ht="48" hidden="1" customHeight="1" thickBot="1" x14ac:dyDescent="0.35">
      <c r="A74" s="22" t="s">
        <v>95</v>
      </c>
      <c r="B74" s="23" t="s">
        <v>6</v>
      </c>
      <c r="C74" s="24" t="s">
        <v>96</v>
      </c>
      <c r="D74" s="25">
        <v>920000</v>
      </c>
      <c r="E74" s="37">
        <v>55874.54</v>
      </c>
      <c r="F74" s="41">
        <f t="shared" si="1"/>
        <v>864125.46</v>
      </c>
    </row>
    <row r="75" spans="1:6" ht="102" customHeight="1" thickBot="1" x14ac:dyDescent="0.35">
      <c r="A75" s="22" t="s">
        <v>97</v>
      </c>
      <c r="B75" s="23" t="s">
        <v>6</v>
      </c>
      <c r="C75" s="24" t="s">
        <v>98</v>
      </c>
      <c r="D75" s="25">
        <v>920000</v>
      </c>
      <c r="E75" s="37">
        <v>83660.009999999995</v>
      </c>
      <c r="F75" s="41">
        <f t="shared" si="1"/>
        <v>836339.99</v>
      </c>
    </row>
    <row r="76" spans="1:6" ht="78.75" customHeight="1" thickBot="1" x14ac:dyDescent="0.35">
      <c r="A76" s="22" t="s">
        <v>99</v>
      </c>
      <c r="B76" s="23" t="s">
        <v>6</v>
      </c>
      <c r="C76" s="24" t="s">
        <v>100</v>
      </c>
      <c r="D76" s="25">
        <v>0</v>
      </c>
      <c r="E76" s="37">
        <v>5893.23</v>
      </c>
      <c r="F76" s="41">
        <f t="shared" si="1"/>
        <v>-5893.23</v>
      </c>
    </row>
  </sheetData>
  <mergeCells count="13">
    <mergeCell ref="F20:F24"/>
    <mergeCell ref="D15:F16"/>
    <mergeCell ref="A18:E18"/>
    <mergeCell ref="A20:A24"/>
    <mergeCell ref="B20:B24"/>
    <mergeCell ref="C20:C24"/>
    <mergeCell ref="D20:D24"/>
    <mergeCell ref="E20:E24"/>
    <mergeCell ref="A4:E4"/>
    <mergeCell ref="A5:E5"/>
    <mergeCell ref="A6:E6"/>
    <mergeCell ref="A7:E7"/>
    <mergeCell ref="B14:E14"/>
  </mergeCells>
  <pageMargins left="0.39374999999999999" right="0.39374999999999999" top="0.39374999999999999" bottom="0.39374999999999999" header="0.51180550000000002" footer="0.51180550000000002"/>
  <pageSetup paperSize="9" scale="6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43E6599-5200-45B6-923A-6284B45219F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user</cp:lastModifiedBy>
  <cp:lastPrinted>2018-07-23T06:02:33Z</cp:lastPrinted>
  <dcterms:created xsi:type="dcterms:W3CDTF">2018-04-12T09:03:51Z</dcterms:created>
  <dcterms:modified xsi:type="dcterms:W3CDTF">2018-07-23T06:02:54Z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C:\Users\Главбух\AppData\Local\Кейсистемс\Свод-СМАРТ\ReportManager\SV_0503127M_2017_7.xlsx</vt:lpwstr>
  </property>
  <property fmtid="{D5CDD505-2E9C-101B-9397-08002B2CF9AE}" pid="3" name="Report Name">
    <vt:lpwstr>C__Users_Главбух_AppData_Local_Кейсистемс_Свод-СМАРТ_ReportManager_SV_0503127M_2017_7.xlsx</vt:lpwstr>
  </property>
</Properties>
</file>